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2【全日本カレイ】\"/>
    </mc:Choice>
  </mc:AlternateContent>
  <xr:revisionPtr revIDLastSave="0" documentId="13_ncr:1_{A38F242A-CF68-4890-BD96-8F6742DE6A31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入金予定状況 " sheetId="5" state="hidden" r:id="rId1"/>
    <sheet name="会員登録状況" sheetId="1" r:id="rId2"/>
    <sheet name="3月以降入会者" sheetId="3" state="hidden" r:id="rId3"/>
    <sheet name="移籍情報" sheetId="4" state="hidden" r:id="rId4"/>
  </sheets>
  <definedNames>
    <definedName name="_xlnm.Print_Area" localSheetId="2">'3月以降入会者'!$A$1:$U$25</definedName>
    <definedName name="_xlnm.Print_Titles" localSheetId="3">移籍情報!$2:$2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7" i="1"/>
  <c r="D29" i="1"/>
  <c r="E29" i="1"/>
  <c r="H29" i="1" l="1"/>
  <c r="F29" i="1"/>
  <c r="I7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5" i="5"/>
  <c r="G6" i="5"/>
  <c r="I6" i="5" s="1"/>
  <c r="H6" i="5"/>
  <c r="G7" i="5"/>
  <c r="H7" i="5"/>
  <c r="G8" i="5"/>
  <c r="H8" i="5"/>
  <c r="G9" i="5"/>
  <c r="H9" i="5"/>
  <c r="I9" i="5" s="1"/>
  <c r="G10" i="5"/>
  <c r="I10" i="5" s="1"/>
  <c r="H10" i="5"/>
  <c r="G11" i="5"/>
  <c r="H11" i="5"/>
  <c r="I11" i="5" s="1"/>
  <c r="G12" i="5"/>
  <c r="I12" i="5" s="1"/>
  <c r="H12" i="5"/>
  <c r="G13" i="5"/>
  <c r="H13" i="5"/>
  <c r="G14" i="5"/>
  <c r="H14" i="5"/>
  <c r="G15" i="5"/>
  <c r="H15" i="5"/>
  <c r="G16" i="5"/>
  <c r="I16" i="5" s="1"/>
  <c r="H16" i="5"/>
  <c r="G17" i="5"/>
  <c r="H17" i="5"/>
  <c r="G18" i="5"/>
  <c r="I18" i="5" s="1"/>
  <c r="H18" i="5"/>
  <c r="G19" i="5"/>
  <c r="H19" i="5"/>
  <c r="G20" i="5"/>
  <c r="H20" i="5"/>
  <c r="G21" i="5"/>
  <c r="H21" i="5"/>
  <c r="G22" i="5"/>
  <c r="I22" i="5" s="1"/>
  <c r="H22" i="5"/>
  <c r="G23" i="5"/>
  <c r="H23" i="5"/>
  <c r="G24" i="5"/>
  <c r="H24" i="5"/>
  <c r="G25" i="5"/>
  <c r="H25" i="5"/>
  <c r="G26" i="5"/>
  <c r="H26" i="5"/>
  <c r="G27" i="5"/>
  <c r="H27" i="5"/>
  <c r="I27" i="5" s="1"/>
  <c r="G28" i="5"/>
  <c r="H28" i="5"/>
  <c r="G29" i="5"/>
  <c r="H29" i="5"/>
  <c r="I29" i="5" s="1"/>
  <c r="G30" i="5"/>
  <c r="H30" i="5"/>
  <c r="H5" i="5"/>
  <c r="G5" i="5"/>
  <c r="I5" i="5" s="1"/>
  <c r="R6" i="5"/>
  <c r="R7" i="5"/>
  <c r="R8" i="5"/>
  <c r="R9" i="5"/>
  <c r="R10" i="5"/>
  <c r="R11" i="5"/>
  <c r="R12" i="5"/>
  <c r="R13" i="5"/>
  <c r="R14" i="5"/>
  <c r="R15" i="5"/>
  <c r="R16" i="5"/>
  <c r="R17" i="5"/>
  <c r="S17" i="5" s="1"/>
  <c r="R18" i="5"/>
  <c r="R19" i="5"/>
  <c r="R20" i="5"/>
  <c r="R21" i="5"/>
  <c r="S21" i="5" s="1"/>
  <c r="R22" i="5"/>
  <c r="R23" i="5"/>
  <c r="R24" i="5"/>
  <c r="R25" i="5"/>
  <c r="R26" i="5"/>
  <c r="R27" i="5"/>
  <c r="R28" i="5"/>
  <c r="R29" i="5"/>
  <c r="R30" i="5"/>
  <c r="Q6" i="5"/>
  <c r="Q7" i="5"/>
  <c r="Q8" i="5"/>
  <c r="Q9" i="5"/>
  <c r="Q10" i="5"/>
  <c r="Q11" i="5"/>
  <c r="S11" i="5" s="1"/>
  <c r="Q12" i="5"/>
  <c r="Q13" i="5"/>
  <c r="Q14" i="5"/>
  <c r="Q15" i="5"/>
  <c r="Q16" i="5"/>
  <c r="Q17" i="5"/>
  <c r="Q18" i="5"/>
  <c r="Q19" i="5"/>
  <c r="S19" i="5" s="1"/>
  <c r="Q20" i="5"/>
  <c r="Q21" i="5"/>
  <c r="Q22" i="5"/>
  <c r="S22" i="5" s="1"/>
  <c r="Q23" i="5"/>
  <c r="Q24" i="5"/>
  <c r="Q25" i="5"/>
  <c r="Q26" i="5"/>
  <c r="S26" i="5" s="1"/>
  <c r="Q27" i="5"/>
  <c r="Q28" i="5"/>
  <c r="Q29" i="5"/>
  <c r="Q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R5" i="5"/>
  <c r="Q5" i="5"/>
  <c r="K5" i="5"/>
  <c r="P31" i="5"/>
  <c r="N31" i="5"/>
  <c r="M31" i="5"/>
  <c r="L31" i="5"/>
  <c r="F31" i="5"/>
  <c r="E31" i="5"/>
  <c r="K30" i="5"/>
  <c r="Q1" i="5"/>
  <c r="A4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S2" i="3"/>
  <c r="R2" i="3"/>
  <c r="Q2" i="3"/>
  <c r="S18" i="5"/>
  <c r="I19" i="5"/>
  <c r="S30" i="5"/>
  <c r="S6" i="5"/>
  <c r="I30" i="5"/>
  <c r="I28" i="5"/>
  <c r="I26" i="5"/>
  <c r="I24" i="5"/>
  <c r="I8" i="5"/>
  <c r="S5" i="5"/>
  <c r="S12" i="5"/>
  <c r="I23" i="5"/>
  <c r="Q31" i="5" l="1"/>
  <c r="S28" i="5"/>
  <c r="S24" i="5"/>
  <c r="J24" i="5" s="1"/>
  <c r="S16" i="5"/>
  <c r="J5" i="5"/>
  <c r="S29" i="5"/>
  <c r="J29" i="5" s="1"/>
  <c r="S23" i="5"/>
  <c r="S7" i="5"/>
  <c r="I21" i="5"/>
  <c r="S27" i="5"/>
  <c r="S20" i="5"/>
  <c r="S13" i="5"/>
  <c r="I7" i="5"/>
  <c r="J26" i="5"/>
  <c r="S8" i="5"/>
  <c r="J8" i="5" s="1"/>
  <c r="J22" i="5"/>
  <c r="J30" i="5"/>
  <c r="J19" i="5"/>
  <c r="R31" i="5"/>
  <c r="S9" i="5"/>
  <c r="S10" i="5"/>
  <c r="I15" i="5"/>
  <c r="J18" i="5"/>
  <c r="J28" i="5"/>
  <c r="S15" i="5"/>
  <c r="I25" i="5"/>
  <c r="I14" i="5"/>
  <c r="J14" i="5" s="1"/>
  <c r="J23" i="5"/>
  <c r="J21" i="5"/>
  <c r="J6" i="5"/>
  <c r="K31" i="5"/>
  <c r="S14" i="5"/>
  <c r="I17" i="5"/>
  <c r="J17" i="5" s="1"/>
  <c r="I13" i="5"/>
  <c r="J13" i="5" s="1"/>
  <c r="D31" i="5"/>
  <c r="S25" i="5"/>
  <c r="G31" i="5"/>
  <c r="I20" i="5"/>
  <c r="J20" i="5" s="1"/>
  <c r="J27" i="5"/>
  <c r="J16" i="5"/>
  <c r="J12" i="5"/>
  <c r="J15" i="5"/>
  <c r="J9" i="5"/>
  <c r="J10" i="5"/>
  <c r="J7" i="5"/>
  <c r="J11" i="5"/>
  <c r="J25" i="5" l="1"/>
  <c r="J31" i="5"/>
  <c r="S31" i="5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H.munesada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1.5人分過入金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4名分過入金</t>
        </r>
      </text>
    </comment>
    <comment ref="E2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2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4名分過入金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宗貞秀人</author>
  </authors>
  <commentList>
    <comment ref="D3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９桁の番号
例：010050001　等</t>
        </r>
      </text>
    </comment>
    <comment ref="E3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会員名を記入すると
フリガナは自動表記
読みが違う時はフリガナ
を修正してください。
</t>
        </r>
        <r>
          <rPr>
            <sz val="9"/>
            <color indexed="10"/>
            <rFont val="ＭＳ Ｐゴシック"/>
            <family val="3"/>
            <charset val="128"/>
          </rPr>
          <t>（セルをダブルクリック→右クリック→ふりがなの編集）</t>
        </r>
      </text>
    </comment>
    <comment ref="F3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右側ボタンをクリックするとリストより入力できます。
</t>
        </r>
      </text>
    </comment>
    <comment ref="I3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右側ボタンをクリックするとリストより入力できます。
</t>
        </r>
      </text>
    </comment>
    <comment ref="J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
７桁番号入力
例：782-0983　等</t>
        </r>
      </text>
    </comment>
    <comment ref="K3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住所の記入は住所変換機能を使って記入すると楽です。
</t>
        </r>
        <r>
          <rPr>
            <sz val="9"/>
            <color indexed="10"/>
            <rFont val="ＭＳ Ｐゴシック"/>
            <family val="3"/>
            <charset val="128"/>
          </rPr>
          <t>使用法：まず画面右下のＩＭＥツールをクリック→プロパテイ→郵便番号辞書にチェックを入れる→ＯＫ→住所１セル→
郵便番号入力→変換キー
例：752-0983→住所に変わる（都道府県名削除）</t>
        </r>
      </text>
    </comment>
    <comment ref="N3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
西暦で入力してください。在籍年数自動表示
例：1980/5</t>
        </r>
      </text>
    </comment>
    <comment ref="O3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
自動表示します。
</t>
        </r>
      </text>
    </comment>
    <comment ref="P3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
西暦年数で入力
年齢自動表示
例：1950/10/15</t>
        </r>
      </text>
    </comment>
    <comment ref="Q3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
自動表示します。</t>
        </r>
      </text>
    </comment>
    <comment ref="R3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
リストより入力。</t>
        </r>
      </text>
    </comment>
    <comment ref="S3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
保険加入者は◎を入力。</t>
        </r>
      </text>
    </comment>
    <comment ref="T3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
この欄には休会期間の
ある方は通算の休会
年数を入力してください。
</t>
        </r>
      </text>
    </comment>
    <comment ref="E44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宗貞秀人:</t>
        </r>
        <r>
          <rPr>
            <sz val="9"/>
            <color indexed="81"/>
            <rFont val="ＭＳ Ｐゴシック"/>
            <family val="3"/>
            <charset val="128"/>
          </rPr>
          <t xml:space="preserve">
2008/7/9
此処まで各部へ連絡済</t>
        </r>
      </text>
    </comment>
    <comment ref="K49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<sst xmlns="http://schemas.openxmlformats.org/spreadsheetml/2006/main" count="292" uniqueCount="178">
  <si>
    <t>会員数：</t>
    <rPh sb="0" eb="2">
      <t>カイイン</t>
    </rPh>
    <rPh sb="2" eb="3">
      <t>スウ</t>
    </rPh>
    <phoneticPr fontId="2"/>
  </si>
  <si>
    <t>NO</t>
    <phoneticPr fontId="2"/>
  </si>
  <si>
    <t>登録日</t>
    <rPh sb="0" eb="3">
      <t>トウロクビ</t>
    </rPh>
    <phoneticPr fontId="2"/>
  </si>
  <si>
    <t>重複</t>
    <rPh sb="0" eb="2">
      <t>ジュウフク</t>
    </rPh>
    <phoneticPr fontId="2"/>
  </si>
  <si>
    <t>会員番号
（９桁）</t>
    <rPh sb="0" eb="2">
      <t>カイイン</t>
    </rPh>
    <rPh sb="2" eb="4">
      <t>バンゴウ</t>
    </rPh>
    <rPh sb="7" eb="8">
      <t>ケタ</t>
    </rPh>
    <phoneticPr fontId="2"/>
  </si>
  <si>
    <t>会員名</t>
    <rPh sb="0" eb="2">
      <t>カイイン</t>
    </rPh>
    <rPh sb="2" eb="3">
      <t>メイ</t>
    </rPh>
    <phoneticPr fontId="2"/>
  </si>
  <si>
    <t>協会名</t>
    <rPh sb="0" eb="2">
      <t>キョウカイ</t>
    </rPh>
    <rPh sb="2" eb="3">
      <t>メイ</t>
    </rPh>
    <phoneticPr fontId="2"/>
  </si>
  <si>
    <t>クラブ名</t>
    <rPh sb="3" eb="4">
      <t>メイ</t>
    </rPh>
    <phoneticPr fontId="2"/>
  </si>
  <si>
    <t>つり
保険</t>
    <rPh sb="3" eb="5">
      <t>ホケン</t>
    </rPh>
    <phoneticPr fontId="2"/>
  </si>
  <si>
    <t>会員
情報</t>
    <rPh sb="0" eb="2">
      <t>カイイン</t>
    </rPh>
    <rPh sb="3" eb="5">
      <t>ジョウホウ</t>
    </rPh>
    <phoneticPr fontId="2"/>
  </si>
  <si>
    <t>郵便番号</t>
    <rPh sb="0" eb="2">
      <t>ユウビン</t>
    </rPh>
    <rPh sb="2" eb="4">
      <t>バンゴウ</t>
    </rPh>
    <phoneticPr fontId="2"/>
  </si>
  <si>
    <t>住　　　　　　　　所　</t>
    <rPh sb="0" eb="1">
      <t>ジュウ</t>
    </rPh>
    <rPh sb="9" eb="10">
      <t>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</si>
  <si>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</si>
  <si>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</si>
  <si>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入会年月</t>
    <rPh sb="0" eb="2">
      <t>ニュウカイ</t>
    </rPh>
    <rPh sb="2" eb="4">
      <t>ネンゲツ</t>
    </rPh>
    <phoneticPr fontId="2"/>
  </si>
  <si>
    <t>在籍年数</t>
    <rPh sb="0" eb="2">
      <t>ザイセキ</t>
    </rPh>
    <rPh sb="2" eb="4">
      <t>ネンスウ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</si>
  <si>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</si>
  <si>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</si>
  <si>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</si>
  <si>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SC
保険</t>
    <rPh sb="3" eb="5">
      <t>ホケン</t>
    </rPh>
    <phoneticPr fontId="2"/>
  </si>
  <si>
    <t>結　　　　　　　　　　　　　果</t>
    <rPh sb="0" eb="1">
      <t>ムスブ</t>
    </rPh>
    <rPh sb="14" eb="15">
      <t>ハタシ</t>
    </rPh>
    <phoneticPr fontId="2"/>
  </si>
  <si>
    <t>協会
ＮＯ</t>
    <rPh sb="0" eb="2">
      <t>キョウカイ</t>
    </rPh>
    <phoneticPr fontId="4"/>
  </si>
  <si>
    <t>休会
期間</t>
    <rPh sb="0" eb="2">
      <t>キュウカイ</t>
    </rPh>
    <rPh sb="3" eb="5">
      <t>キカン</t>
    </rPh>
    <phoneticPr fontId="2"/>
  </si>
  <si>
    <t>会計入金数</t>
    <rPh sb="0" eb="2">
      <t>カイケイ</t>
    </rPh>
    <rPh sb="2" eb="4">
      <t>ニュウキン</t>
    </rPh>
    <rPh sb="4" eb="5">
      <t>スウ</t>
    </rPh>
    <phoneticPr fontId="4"/>
  </si>
  <si>
    <t>事務局受付数</t>
    <rPh sb="0" eb="3">
      <t>ジムキョク</t>
    </rPh>
    <rPh sb="3" eb="5">
      <t>ウケツケ</t>
    </rPh>
    <rPh sb="5" eb="6">
      <t>スウ</t>
    </rPh>
    <phoneticPr fontId="4"/>
  </si>
  <si>
    <t>協会名</t>
    <rPh sb="0" eb="2">
      <t>キョウカイ</t>
    </rPh>
    <rPh sb="2" eb="3">
      <t>メイ</t>
    </rPh>
    <phoneticPr fontId="4"/>
  </si>
  <si>
    <t>（婦少）</t>
    <rPh sb="1" eb="2">
      <t>フ</t>
    </rPh>
    <rPh sb="2" eb="3">
      <t>ショウ</t>
    </rPh>
    <phoneticPr fontId="4"/>
  </si>
  <si>
    <t>（婦少）</t>
    <rPh sb="1" eb="3">
      <t>フショウ</t>
    </rPh>
    <phoneticPr fontId="4"/>
  </si>
  <si>
    <t>大阪協会</t>
    <rPh sb="0" eb="4">
      <t>オオサカ</t>
    </rPh>
    <phoneticPr fontId="4"/>
  </si>
  <si>
    <t>02</t>
  </si>
  <si>
    <t>兵庫協会</t>
  </si>
  <si>
    <t>03</t>
  </si>
  <si>
    <t>徳島協会</t>
  </si>
  <si>
    <t>04</t>
  </si>
  <si>
    <t>高知協会</t>
  </si>
  <si>
    <t>05</t>
  </si>
  <si>
    <t>愛媛協会</t>
  </si>
  <si>
    <t>06</t>
  </si>
  <si>
    <t>香川協会</t>
  </si>
  <si>
    <t>07</t>
  </si>
  <si>
    <t>岡山協会</t>
  </si>
  <si>
    <t>08</t>
  </si>
  <si>
    <t>備後協会</t>
  </si>
  <si>
    <t>09</t>
  </si>
  <si>
    <t>広島協会</t>
  </si>
  <si>
    <t>10</t>
  </si>
  <si>
    <t>山口協会</t>
  </si>
  <si>
    <t>11</t>
  </si>
  <si>
    <t>北九州協会</t>
  </si>
  <si>
    <t>12</t>
  </si>
  <si>
    <t>愛知協会</t>
  </si>
  <si>
    <t>13</t>
  </si>
  <si>
    <t>中部協会</t>
  </si>
  <si>
    <t>14</t>
  </si>
  <si>
    <t>15</t>
  </si>
  <si>
    <t>北海道協会</t>
  </si>
  <si>
    <t>16</t>
  </si>
  <si>
    <t>長崎協会</t>
  </si>
  <si>
    <t>17</t>
  </si>
  <si>
    <t>千葉協会</t>
  </si>
  <si>
    <t>18</t>
  </si>
  <si>
    <t>19</t>
  </si>
  <si>
    <t>鳥取協会</t>
  </si>
  <si>
    <t>三重協会</t>
  </si>
  <si>
    <t>新潟協会</t>
  </si>
  <si>
    <t>大分協会</t>
  </si>
  <si>
    <t>和歌山協会</t>
  </si>
  <si>
    <t>東京協会</t>
  </si>
  <si>
    <t>青森協会</t>
    <rPh sb="0" eb="2">
      <t>アオモリ</t>
    </rPh>
    <rPh sb="2" eb="4">
      <t>キョウカイ</t>
    </rPh>
    <phoneticPr fontId="4"/>
  </si>
  <si>
    <t>合　　　　　計</t>
    <rPh sb="0" eb="1">
      <t>ゴウ</t>
    </rPh>
    <rPh sb="6" eb="7">
      <t>ケイ</t>
    </rPh>
    <phoneticPr fontId="4"/>
  </si>
  <si>
    <t>婦少・途中入会は内数です。</t>
    <rPh sb="0" eb="1">
      <t>フ</t>
    </rPh>
    <rPh sb="1" eb="2">
      <t>ショウ</t>
    </rPh>
    <rPh sb="3" eb="5">
      <t>トチュウ</t>
    </rPh>
    <rPh sb="5" eb="7">
      <t>ニュウカイ</t>
    </rPh>
    <rPh sb="8" eb="9">
      <t>ウチ</t>
    </rPh>
    <rPh sb="9" eb="10">
      <t>スウ</t>
    </rPh>
    <phoneticPr fontId="4"/>
  </si>
  <si>
    <t>会員
総数</t>
    <rPh sb="0" eb="2">
      <t>カイイン</t>
    </rPh>
    <rPh sb="3" eb="5">
      <t>ソウスウ</t>
    </rPh>
    <phoneticPr fontId="4"/>
  </si>
  <si>
    <t>宮城協会</t>
    <rPh sb="0" eb="2">
      <t>ミヤギ</t>
    </rPh>
    <rPh sb="2" eb="4">
      <t>キョウカイ</t>
    </rPh>
    <phoneticPr fontId="2"/>
  </si>
  <si>
    <t>01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</si>
  <si>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</si>
  <si>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</si>
  <si>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</si>
  <si>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</si>
  <si>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</si>
  <si>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</si>
  <si>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北陸協会</t>
    <phoneticPr fontId="2"/>
  </si>
  <si>
    <t>継続
会員</t>
    <rPh sb="0" eb="2">
      <t>ケイゾク</t>
    </rPh>
    <rPh sb="3" eb="5">
      <t>カイイン</t>
    </rPh>
    <phoneticPr fontId="2"/>
  </si>
  <si>
    <t>H22年度</t>
    <rPh sb="3" eb="5">
      <t>ネンド</t>
    </rPh>
    <phoneticPr fontId="2"/>
  </si>
  <si>
    <t>平成22年3月以降入会者一覧</t>
    <rPh sb="0" eb="2">
      <t>ヘイセイ</t>
    </rPh>
    <rPh sb="4" eb="5">
      <t>ネン</t>
    </rPh>
    <rPh sb="6" eb="7">
      <t>ガツ</t>
    </rPh>
    <rPh sb="7" eb="9">
      <t>イコウ</t>
    </rPh>
    <rPh sb="9" eb="12">
      <t>ニュウカイシャ</t>
    </rPh>
    <rPh sb="12" eb="14">
      <t>イチラン</t>
    </rPh>
    <phoneticPr fontId="2"/>
  </si>
  <si>
    <t>99</t>
    <phoneticPr fontId="2"/>
  </si>
  <si>
    <t>連盟本部</t>
    <rPh sb="0" eb="2">
      <t>レンメイ</t>
    </rPh>
    <rPh sb="2" eb="4">
      <t>ホンブ</t>
    </rPh>
    <phoneticPr fontId="2"/>
  </si>
  <si>
    <t>準会員</t>
    <rPh sb="0" eb="1">
      <t>ジュン</t>
    </rPh>
    <rPh sb="1" eb="3">
      <t>カイイン</t>
    </rPh>
    <phoneticPr fontId="2"/>
  </si>
  <si>
    <t>2月末締切り</t>
    <rPh sb="1" eb="2">
      <t>ガツ</t>
    </rPh>
    <rPh sb="2" eb="3">
      <t>マツ</t>
    </rPh>
    <rPh sb="3" eb="5">
      <t>シメキ</t>
    </rPh>
    <phoneticPr fontId="2"/>
  </si>
  <si>
    <t>№</t>
    <phoneticPr fontId="2"/>
  </si>
  <si>
    <t>旧会員番号</t>
    <rPh sb="0" eb="1">
      <t>キュウ</t>
    </rPh>
    <rPh sb="1" eb="3">
      <t>カイイン</t>
    </rPh>
    <rPh sb="3" eb="5">
      <t>バンゴウ</t>
    </rPh>
    <phoneticPr fontId="2"/>
  </si>
  <si>
    <t>氏名</t>
    <rPh sb="0" eb="2">
      <t>シメイ</t>
    </rPh>
    <phoneticPr fontId="2"/>
  </si>
  <si>
    <t>新会員番号</t>
    <rPh sb="0" eb="1">
      <t>シン</t>
    </rPh>
    <rPh sb="1" eb="3">
      <t>カイイン</t>
    </rPh>
    <rPh sb="3" eb="5">
      <t>バンゴウ</t>
    </rPh>
    <phoneticPr fontId="2"/>
  </si>
  <si>
    <t>旧所属先</t>
    <rPh sb="0" eb="1">
      <t>キュウ</t>
    </rPh>
    <rPh sb="1" eb="3">
      <t>ショゾク</t>
    </rPh>
    <rPh sb="3" eb="4">
      <t>サキ</t>
    </rPh>
    <phoneticPr fontId="2"/>
  </si>
  <si>
    <t>新所属（移籍先）</t>
    <rPh sb="0" eb="1">
      <t>シン</t>
    </rPh>
    <rPh sb="1" eb="3">
      <t>ショゾク</t>
    </rPh>
    <rPh sb="4" eb="6">
      <t>イセキ</t>
    </rPh>
    <rPh sb="6" eb="7">
      <t>サキ</t>
    </rPh>
    <phoneticPr fontId="2"/>
  </si>
  <si>
    <t>日付</t>
    <rPh sb="0" eb="2">
      <t>ヒヅケ</t>
    </rPh>
    <phoneticPr fontId="2"/>
  </si>
  <si>
    <t>⇒</t>
    <phoneticPr fontId="2"/>
  </si>
  <si>
    <t>新入会員</t>
    <rPh sb="0" eb="2">
      <t>シンニュウ</t>
    </rPh>
    <rPh sb="2" eb="4">
      <t>カイイン</t>
    </rPh>
    <phoneticPr fontId="2"/>
  </si>
  <si>
    <t>一般</t>
    <rPh sb="0" eb="2">
      <t>イッパン</t>
    </rPh>
    <phoneticPr fontId="2"/>
  </si>
  <si>
    <t>（婦少）</t>
    <rPh sb="1" eb="2">
      <t>フ</t>
    </rPh>
    <rPh sb="2" eb="3">
      <t>ショウ</t>
    </rPh>
    <phoneticPr fontId="2"/>
  </si>
  <si>
    <t>検証</t>
    <rPh sb="0" eb="2">
      <t>ケンショウ</t>
    </rPh>
    <phoneticPr fontId="2"/>
  </si>
  <si>
    <t>女少</t>
    <rPh sb="0" eb="1">
      <t>ジョ</t>
    </rPh>
    <rPh sb="1" eb="2">
      <t>ショウ</t>
    </rPh>
    <phoneticPr fontId="2"/>
  </si>
  <si>
    <t>入金予定金額</t>
    <rPh sb="0" eb="2">
      <t>ニュウキン</t>
    </rPh>
    <rPh sb="2" eb="4">
      <t>ヨテイ</t>
    </rPh>
    <rPh sb="4" eb="6">
      <t>キンガク</t>
    </rPh>
    <phoneticPr fontId="2"/>
  </si>
  <si>
    <t>入金金額</t>
    <rPh sb="0" eb="2">
      <t>ニュウキン</t>
    </rPh>
    <rPh sb="2" eb="4">
      <t>キンガク</t>
    </rPh>
    <phoneticPr fontId="2"/>
  </si>
  <si>
    <t>連盟会費入金状況　</t>
    <rPh sb="0" eb="2">
      <t>レンメイ</t>
    </rPh>
    <rPh sb="2" eb="4">
      <t>カイヒ</t>
    </rPh>
    <rPh sb="4" eb="6">
      <t>ニュウキン</t>
    </rPh>
    <rPh sb="6" eb="8">
      <t>ジョウキョウ</t>
    </rPh>
    <phoneticPr fontId="2"/>
  </si>
  <si>
    <t>合計</t>
    <rPh sb="0" eb="2">
      <t>ゴウケイ</t>
    </rPh>
    <phoneticPr fontId="2"/>
  </si>
  <si>
    <t>会費無
２月〆</t>
    <rPh sb="0" eb="2">
      <t>カイヒ</t>
    </rPh>
    <rPh sb="2" eb="3">
      <t>ナシ</t>
    </rPh>
    <rPh sb="5" eb="6">
      <t>ガツ</t>
    </rPh>
    <phoneticPr fontId="2"/>
  </si>
  <si>
    <t>黄色は今回移籍された方です。</t>
    <rPh sb="0" eb="2">
      <t>キイロ</t>
    </rPh>
    <rPh sb="3" eb="5">
      <t>コンカイ</t>
    </rPh>
    <rPh sb="5" eb="7">
      <t>イセキ</t>
    </rPh>
    <rPh sb="10" eb="11">
      <t>カタ</t>
    </rPh>
    <phoneticPr fontId="2"/>
  </si>
  <si>
    <t>020670001</t>
    <phoneticPr fontId="2"/>
  </si>
  <si>
    <t>柴田　誠</t>
    <rPh sb="0" eb="2">
      <t>シバタ</t>
    </rPh>
    <rPh sb="3" eb="4">
      <t>マコト</t>
    </rPh>
    <phoneticPr fontId="2"/>
  </si>
  <si>
    <t>兵庫</t>
    <rPh sb="0" eb="2">
      <t>ヒョウゴ</t>
    </rPh>
    <phoneticPr fontId="2"/>
  </si>
  <si>
    <t>Ｓｕｒｆ　Ｉｎｆｉｎｉｔｙ</t>
    <phoneticPr fontId="2"/>
  </si>
  <si>
    <t>020670002</t>
    <phoneticPr fontId="2"/>
  </si>
  <si>
    <t>岸本　年裕</t>
    <phoneticPr fontId="2"/>
  </si>
  <si>
    <t>020670003</t>
    <phoneticPr fontId="2"/>
  </si>
  <si>
    <t>児玉　光弘</t>
    <rPh sb="0" eb="2">
      <t>コダマ</t>
    </rPh>
    <rPh sb="3" eb="5">
      <t>ミツヒロ</t>
    </rPh>
    <phoneticPr fontId="2"/>
  </si>
  <si>
    <t>020670004</t>
    <phoneticPr fontId="2"/>
  </si>
  <si>
    <t>福井　龍二</t>
    <phoneticPr fontId="2"/>
  </si>
  <si>
    <t>020670005</t>
    <phoneticPr fontId="2"/>
  </si>
  <si>
    <t>宿南　潤</t>
    <rPh sb="0" eb="2">
      <t>シュクナミ</t>
    </rPh>
    <rPh sb="3" eb="4">
      <t>ジュン</t>
    </rPh>
    <phoneticPr fontId="2"/>
  </si>
  <si>
    <t>020670006</t>
    <phoneticPr fontId="2"/>
  </si>
  <si>
    <t>菅長　裕之</t>
    <phoneticPr fontId="2"/>
  </si>
  <si>
    <t>020290042</t>
    <phoneticPr fontId="2"/>
  </si>
  <si>
    <t>020290115</t>
    <phoneticPr fontId="2"/>
  </si>
  <si>
    <t>020290119</t>
    <phoneticPr fontId="2"/>
  </si>
  <si>
    <t>020290126</t>
    <phoneticPr fontId="2"/>
  </si>
  <si>
    <t>但馬豊岡サーフ</t>
    <rPh sb="0" eb="2">
      <t>タジマ</t>
    </rPh>
    <rPh sb="2" eb="4">
      <t>トヨオカ</t>
    </rPh>
    <phoneticPr fontId="2"/>
  </si>
  <si>
    <t>神戸中央サーフ</t>
    <rPh sb="0" eb="2">
      <t>コウベ</t>
    </rPh>
    <rPh sb="2" eb="4">
      <t>チュウオウ</t>
    </rPh>
    <phoneticPr fontId="2"/>
  </si>
  <si>
    <t>レインボーキャスターズ</t>
    <phoneticPr fontId="2"/>
  </si>
  <si>
    <t>010170036</t>
    <phoneticPr fontId="2"/>
  </si>
  <si>
    <t>福井　清身</t>
    <rPh sb="0" eb="2">
      <t>フクイ</t>
    </rPh>
    <rPh sb="3" eb="5">
      <t>キヨミ</t>
    </rPh>
    <phoneticPr fontId="2"/>
  </si>
  <si>
    <t>大阪</t>
    <rPh sb="0" eb="2">
      <t>オオサカ</t>
    </rPh>
    <phoneticPr fontId="2"/>
  </si>
  <si>
    <t>船場サーフ</t>
    <rPh sb="0" eb="2">
      <t>センバ</t>
    </rPh>
    <phoneticPr fontId="2"/>
  </si>
  <si>
    <t>高知</t>
    <rPh sb="0" eb="2">
      <t>コウチ</t>
    </rPh>
    <phoneticPr fontId="2"/>
  </si>
  <si>
    <t>RYOMAサーフ</t>
    <phoneticPr fontId="2"/>
  </si>
  <si>
    <t>23年度移籍情報</t>
    <rPh sb="2" eb="4">
      <t>ネンド</t>
    </rPh>
    <rPh sb="4" eb="6">
      <t>イセキ</t>
    </rPh>
    <rPh sb="6" eb="8">
      <t>ジョウホウ</t>
    </rPh>
    <phoneticPr fontId="2"/>
  </si>
  <si>
    <r>
      <t>2</t>
    </r>
    <r>
      <rPr>
        <sz val="11"/>
        <rFont val="ＭＳ Ｐゴシック"/>
        <family val="3"/>
        <charset val="128"/>
      </rPr>
      <t>60060006</t>
    </r>
    <phoneticPr fontId="2"/>
  </si>
  <si>
    <t>円谷　政弘</t>
    <rPh sb="0" eb="2">
      <t>ツブラヤ</t>
    </rPh>
    <rPh sb="3" eb="5">
      <t>マサヒロ</t>
    </rPh>
    <phoneticPr fontId="2"/>
  </si>
  <si>
    <t>東京</t>
    <rPh sb="0" eb="2">
      <t>トウキョウ</t>
    </rPh>
    <phoneticPr fontId="2"/>
  </si>
  <si>
    <t>シーガルフイッシング</t>
    <phoneticPr fontId="2"/>
  </si>
  <si>
    <t>040100031</t>
    <phoneticPr fontId="2"/>
  </si>
  <si>
    <t>990260001</t>
    <phoneticPr fontId="2"/>
  </si>
  <si>
    <t>山本　和宏</t>
    <rPh sb="0" eb="2">
      <t>ヤマモト</t>
    </rPh>
    <rPh sb="3" eb="5">
      <t>カズヒロ</t>
    </rPh>
    <phoneticPr fontId="2"/>
  </si>
  <si>
    <t>連盟準会員</t>
    <rPh sb="0" eb="2">
      <t>レンメイ</t>
    </rPh>
    <rPh sb="2" eb="5">
      <t>ジュンカイイン</t>
    </rPh>
    <phoneticPr fontId="2"/>
  </si>
  <si>
    <t>小笠原　朗</t>
    <rPh sb="0" eb="3">
      <t>オガサワラ</t>
    </rPh>
    <rPh sb="4" eb="5">
      <t>アキラ</t>
    </rPh>
    <phoneticPr fontId="2"/>
  </si>
  <si>
    <t>岡山</t>
    <rPh sb="0" eb="2">
      <t>オカヤマ</t>
    </rPh>
    <phoneticPr fontId="2"/>
  </si>
  <si>
    <t>ブルーキャスターズ</t>
    <phoneticPr fontId="2"/>
  </si>
  <si>
    <t>260070022</t>
    <phoneticPr fontId="2"/>
  </si>
  <si>
    <t>深谷　五三</t>
    <rPh sb="0" eb="2">
      <t>フカヤ</t>
    </rPh>
    <rPh sb="3" eb="5">
      <t>イツミ</t>
    </rPh>
    <phoneticPr fontId="2"/>
  </si>
  <si>
    <t>勇竿フイッシング</t>
    <rPh sb="0" eb="1">
      <t>ユウ</t>
    </rPh>
    <rPh sb="1" eb="2">
      <t>カン</t>
    </rPh>
    <phoneticPr fontId="2"/>
  </si>
  <si>
    <t>東京フロンティアサーフ</t>
    <rPh sb="0" eb="2">
      <t>トウキョウ</t>
    </rPh>
    <phoneticPr fontId="2"/>
  </si>
  <si>
    <t>２００９年に移籍していますがデーターが
移行されていません。</t>
    <rPh sb="4" eb="5">
      <t>ネン</t>
    </rPh>
    <rPh sb="6" eb="8">
      <t>イセキ</t>
    </rPh>
    <rPh sb="20" eb="22">
      <t>イコウ</t>
    </rPh>
    <phoneticPr fontId="2"/>
  </si>
  <si>
    <t>070220009</t>
    <phoneticPr fontId="2"/>
  </si>
  <si>
    <t>070220061</t>
    <phoneticPr fontId="2"/>
  </si>
  <si>
    <t>070450055</t>
    <phoneticPr fontId="2"/>
  </si>
  <si>
    <t>小倉　弘</t>
    <rPh sb="0" eb="2">
      <t>コクラ</t>
    </rPh>
    <rPh sb="3" eb="4">
      <t>ヒロシ</t>
    </rPh>
    <phoneticPr fontId="2"/>
  </si>
  <si>
    <t>河口　知義</t>
    <rPh sb="0" eb="2">
      <t>カワグチ</t>
    </rPh>
    <rPh sb="3" eb="5">
      <t>トモヨシ</t>
    </rPh>
    <phoneticPr fontId="2"/>
  </si>
  <si>
    <t>岡山マリンサーフ</t>
    <rPh sb="0" eb="2">
      <t>オカヤマ</t>
    </rPh>
    <phoneticPr fontId="2"/>
  </si>
  <si>
    <t>ブルーキャスターズ</t>
    <phoneticPr fontId="2"/>
  </si>
  <si>
    <t>高坂　茂</t>
    <rPh sb="0" eb="2">
      <t>コウサカ</t>
    </rPh>
    <rPh sb="3" eb="4">
      <t>シゲル</t>
    </rPh>
    <phoneticPr fontId="2"/>
  </si>
  <si>
    <t>玉野シーホース</t>
    <rPh sb="0" eb="2">
      <t>タマノ</t>
    </rPh>
    <phoneticPr fontId="2"/>
  </si>
  <si>
    <t>070330075</t>
    <phoneticPr fontId="2"/>
  </si>
  <si>
    <t>倉敷サーフ</t>
    <rPh sb="0" eb="2">
      <t>クラシキ</t>
    </rPh>
    <phoneticPr fontId="2"/>
  </si>
  <si>
    <t>女・少</t>
    <rPh sb="0" eb="1">
      <t>オンナ</t>
    </rPh>
    <rPh sb="2" eb="3">
      <t>ショウ</t>
    </rPh>
    <phoneticPr fontId="4"/>
  </si>
  <si>
    <t>合　　　　計</t>
    <rPh sb="0" eb="1">
      <t>ゴウ</t>
    </rPh>
    <rPh sb="5" eb="6">
      <t>ケイ</t>
    </rPh>
    <phoneticPr fontId="4"/>
  </si>
  <si>
    <t>申込総数</t>
    <rPh sb="0" eb="1">
      <t>モウ</t>
    </rPh>
    <rPh sb="1" eb="2">
      <t>コ</t>
    </rPh>
    <rPh sb="2" eb="4">
      <t>ソウスウ</t>
    </rPh>
    <phoneticPr fontId="4"/>
  </si>
  <si>
    <t>入金額</t>
    <rPh sb="0" eb="2">
      <t>ニュウキン</t>
    </rPh>
    <rPh sb="2" eb="3">
      <t>ガク</t>
    </rPh>
    <phoneticPr fontId="2"/>
  </si>
  <si>
    <t>参加費
総額</t>
    <rPh sb="0" eb="2">
      <t>サンカ</t>
    </rPh>
    <rPh sb="2" eb="3">
      <t>ヒ</t>
    </rPh>
    <rPh sb="4" eb="6">
      <t>ソウガク</t>
    </rPh>
    <phoneticPr fontId="2"/>
  </si>
  <si>
    <t>事務方受付数（ＰＴ記入欄）</t>
    <rPh sb="0" eb="2">
      <t>ジム</t>
    </rPh>
    <rPh sb="2" eb="3">
      <t>カタ</t>
    </rPh>
    <rPh sb="3" eb="5">
      <t>ウケツケ</t>
    </rPh>
    <rPh sb="5" eb="6">
      <t>スウ</t>
    </rPh>
    <rPh sb="9" eb="11">
      <t>キニュウ</t>
    </rPh>
    <rPh sb="11" eb="12">
      <t>ラン</t>
    </rPh>
    <phoneticPr fontId="4"/>
  </si>
  <si>
    <t>入金状況（本部記入欄）</t>
    <rPh sb="0" eb="2">
      <t>ニュウキン</t>
    </rPh>
    <rPh sb="2" eb="4">
      <t>ジョウキョウ</t>
    </rPh>
    <rPh sb="5" eb="7">
      <t>ホンブ</t>
    </rPh>
    <rPh sb="7" eb="9">
      <t>キニュウ</t>
    </rPh>
    <rPh sb="9" eb="10">
      <t>ラン</t>
    </rPh>
    <phoneticPr fontId="4"/>
  </si>
  <si>
    <t>確認と対処</t>
    <rPh sb="0" eb="2">
      <t>カクニン</t>
    </rPh>
    <rPh sb="3" eb="5">
      <t>タイショ</t>
    </rPh>
    <phoneticPr fontId="2"/>
  </si>
  <si>
    <t>名簿あるいは参加費に4名合致せず(当方に参加名簿が無いので確認できません。ＰＴで名簿の再確認を願います)</t>
    <rPh sb="0" eb="2">
      <t>メイボ</t>
    </rPh>
    <rPh sb="6" eb="8">
      <t>サンカ</t>
    </rPh>
    <rPh sb="8" eb="9">
      <t>ヒ</t>
    </rPh>
    <rPh sb="11" eb="12">
      <t>メイ</t>
    </rPh>
    <rPh sb="12" eb="14">
      <t>ガッチ</t>
    </rPh>
    <rPh sb="17" eb="19">
      <t>トウホウ</t>
    </rPh>
    <rPh sb="20" eb="22">
      <t>サンカ</t>
    </rPh>
    <rPh sb="22" eb="24">
      <t>メイボ</t>
    </rPh>
    <rPh sb="25" eb="26">
      <t>ナ</t>
    </rPh>
    <rPh sb="29" eb="31">
      <t>カクニン</t>
    </rPh>
    <rPh sb="40" eb="42">
      <t>メイボ</t>
    </rPh>
    <rPh sb="43" eb="46">
      <t>サイカクニン</t>
    </rPh>
    <rPh sb="47" eb="48">
      <t>ネガ</t>
    </rPh>
    <phoneticPr fontId="2"/>
  </si>
  <si>
    <t>28</t>
    <phoneticPr fontId="2"/>
  </si>
  <si>
    <t>島根協会</t>
    <rPh sb="0" eb="4">
      <t>シマネ</t>
    </rPh>
    <phoneticPr fontId="2"/>
  </si>
  <si>
    <t>郵便局　　取扱日</t>
    <rPh sb="0" eb="3">
      <t>ユウビンキョク</t>
    </rPh>
    <rPh sb="5" eb="7">
      <t>トリアツカ</t>
    </rPh>
    <rPh sb="7" eb="8">
      <t>ヒ</t>
    </rPh>
    <phoneticPr fontId="2"/>
  </si>
  <si>
    <t>　　　　　　　　全日本サーフキャスティング連盟</t>
    <rPh sb="8" eb="23">
      <t>ゼンニホン</t>
    </rPh>
    <phoneticPr fontId="2"/>
  </si>
  <si>
    <t>☆参加申し込み締め切り  月　　日（　）</t>
    <rPh sb="1" eb="3">
      <t>サンカ</t>
    </rPh>
    <rPh sb="3" eb="4">
      <t>モウ</t>
    </rPh>
    <rPh sb="5" eb="6">
      <t>コ</t>
    </rPh>
    <rPh sb="7" eb="8">
      <t>シ</t>
    </rPh>
    <rPh sb="9" eb="10">
      <t>キ</t>
    </rPh>
    <rPh sb="13" eb="14">
      <t>ガツ</t>
    </rPh>
    <rPh sb="16" eb="17">
      <t>ヒ</t>
    </rPh>
    <phoneticPr fontId="2"/>
  </si>
  <si>
    <r>
      <t>　</t>
    </r>
    <r>
      <rPr>
        <b/>
        <sz val="14"/>
        <color theme="1"/>
        <rFont val="ＭＳ Ｐゴシック"/>
        <family val="3"/>
        <charset val="128"/>
      </rPr>
      <t>※　　月　　日現在</t>
    </r>
    <rPh sb="4" eb="5">
      <t>ガツ</t>
    </rPh>
    <rPh sb="7" eb="8">
      <t>ヒ</t>
    </rPh>
    <rPh sb="8" eb="10">
      <t>ゲンザイ</t>
    </rPh>
    <phoneticPr fontId="2"/>
  </si>
  <si>
    <r>
      <t>　　　　　第○○○回全日本カレイ参加申込＆参加費照合表　　　　</t>
    </r>
    <r>
      <rPr>
        <b/>
        <sz val="11"/>
        <rFont val="HG丸ｺﾞｼｯｸM-PRO"/>
        <family val="3"/>
        <charset val="128"/>
      </rPr>
      <t>様式-17　</t>
    </r>
    <rPh sb="5" eb="6">
      <t>ダイ</t>
    </rPh>
    <rPh sb="9" eb="10">
      <t>カイ</t>
    </rPh>
    <rPh sb="16" eb="18">
      <t>サンカ</t>
    </rPh>
    <rPh sb="18" eb="19">
      <t>モウ</t>
    </rPh>
    <rPh sb="19" eb="20">
      <t>コ</t>
    </rPh>
    <rPh sb="21" eb="23">
      <t>サンカ</t>
    </rPh>
    <rPh sb="23" eb="24">
      <t>ヒ</t>
    </rPh>
    <rPh sb="24" eb="27">
      <t>ショウゴウヒョウ</t>
    </rPh>
    <rPh sb="31" eb="3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</si>
</sst>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yy&quot;才&quot;m&quot;月&quot;"/>
    <numFmt numFmtId="177" formatCode="yy&quot;年目&quot;"/>
    <numFmt numFmtId="178" formatCode="0&quot;年&quot;"/>
    <numFmt numFmtId="179" formatCode="[&lt;=999]000;000\-0000"/>
    <numFmt numFmtId="180" formatCode="00000000000"/>
    <numFmt numFmtId="181" formatCode="yyyy/m/d;@"/>
    <numFmt numFmtId="182" formatCode="[&lt;=999]000;[&lt;=9999]000\-00;000\-0000"/>
    <numFmt numFmtId="183" formatCode="yy\ &quot;年目&quot;"/>
    <numFmt numFmtId="184" formatCode="yyyy&quot;年&quot;m&quot;月&quot;;@"/>
    <numFmt numFmtId="185" formatCode="000000000"/>
    <numFmt numFmtId="186" formatCode="m&quot;月&quot;d&quot;日&quot;;@"/>
    <numFmt numFmtId="187" formatCode="#,##0;[Red]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255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2" applyAlignment="1">
      <alignment horizontal="center" vertical="center"/>
    </xf>
    <xf numFmtId="0" fontId="0" fillId="0" borderId="4" xfId="0" applyBorder="1">
      <alignment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>
      <alignment vertical="center"/>
    </xf>
    <xf numFmtId="0" fontId="0" fillId="0" borderId="5" xfId="0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2" xfId="0" applyFont="1" applyBorder="1">
      <alignment vertical="center"/>
    </xf>
    <xf numFmtId="57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57" fontId="0" fillId="0" borderId="4" xfId="0" applyNumberFormat="1" applyBorder="1">
      <alignment vertical="center"/>
    </xf>
    <xf numFmtId="177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178" fontId="0" fillId="0" borderId="4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4" fontId="13" fillId="0" borderId="1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178" fontId="13" fillId="0" borderId="1" xfId="0" applyNumberFormat="1" applyFont="1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82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8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shrinkToFit="1"/>
    </xf>
    <xf numFmtId="178" fontId="0" fillId="0" borderId="11" xfId="0" applyNumberForma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83" fontId="0" fillId="0" borderId="1" xfId="0" applyNumberFormat="1" applyBorder="1" applyAlignment="1">
      <alignment horizontal="center" vertical="center"/>
    </xf>
    <xf numFmtId="0" fontId="0" fillId="0" borderId="6" xfId="2" applyFont="1" applyBorder="1" applyAlignment="1" applyProtection="1">
      <alignment horizontal="center" vertical="center"/>
      <protection locked="0"/>
    </xf>
    <xf numFmtId="0" fontId="0" fillId="0" borderId="12" xfId="2" applyFont="1" applyBorder="1" applyAlignment="1" applyProtection="1">
      <alignment horizontal="center" vertical="center"/>
      <protection locked="0"/>
    </xf>
    <xf numFmtId="49" fontId="0" fillId="0" borderId="13" xfId="2" applyNumberFormat="1" applyFont="1" applyBorder="1" applyAlignment="1">
      <alignment horizontal="center" vertical="center"/>
    </xf>
    <xf numFmtId="0" fontId="0" fillId="0" borderId="14" xfId="2" applyFont="1" applyBorder="1" applyAlignment="1" applyProtection="1">
      <alignment horizontal="center" vertical="center"/>
      <protection locked="0"/>
    </xf>
    <xf numFmtId="49" fontId="0" fillId="0" borderId="15" xfId="2" applyNumberFormat="1" applyFont="1" applyBorder="1" applyAlignment="1">
      <alignment horizontal="center" vertical="center"/>
    </xf>
    <xf numFmtId="0" fontId="0" fillId="0" borderId="16" xfId="2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29" xfId="2" applyFont="1" applyBorder="1" applyAlignment="1">
      <alignment horizontal="center" vertical="center" wrapText="1"/>
    </xf>
    <xf numFmtId="0" fontId="16" fillId="0" borderId="30" xfId="2" applyFont="1" applyBorder="1" applyAlignment="1">
      <alignment horizontal="center" vertical="center"/>
    </xf>
    <xf numFmtId="0" fontId="0" fillId="0" borderId="31" xfId="2" applyFont="1" applyBorder="1" applyAlignment="1">
      <alignment horizontal="center" vertical="center"/>
    </xf>
    <xf numFmtId="0" fontId="0" fillId="0" borderId="30" xfId="2" applyFont="1" applyBorder="1" applyAlignment="1">
      <alignment horizontal="center" vertical="center"/>
    </xf>
    <xf numFmtId="49" fontId="0" fillId="0" borderId="26" xfId="2" applyNumberFormat="1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/>
    </xf>
    <xf numFmtId="1" fontId="0" fillId="0" borderId="16" xfId="2" applyNumberFormat="1" applyFont="1" applyBorder="1" applyAlignment="1" applyProtection="1">
      <alignment horizontal="center" vertical="center"/>
      <protection locked="0"/>
    </xf>
    <xf numFmtId="1" fontId="0" fillId="0" borderId="6" xfId="2" applyNumberFormat="1" applyFont="1" applyBorder="1" applyAlignment="1" applyProtection="1">
      <alignment horizontal="center" vertical="center"/>
      <protection locked="0"/>
    </xf>
    <xf numFmtId="1" fontId="0" fillId="0" borderId="14" xfId="2" applyNumberFormat="1" applyFont="1" applyBorder="1" applyAlignment="1" applyProtection="1">
      <alignment horizontal="center" vertical="center"/>
      <protection locked="0"/>
    </xf>
    <xf numFmtId="1" fontId="0" fillId="0" borderId="12" xfId="2" applyNumberFormat="1" applyFont="1" applyBorder="1" applyAlignment="1" applyProtection="1">
      <alignment horizontal="center" vertical="center"/>
      <protection locked="0"/>
    </xf>
    <xf numFmtId="1" fontId="0" fillId="0" borderId="10" xfId="2" applyNumberFormat="1" applyFont="1" applyBorder="1" applyAlignment="1">
      <alignment horizontal="center" vertical="center"/>
    </xf>
    <xf numFmtId="1" fontId="0" fillId="0" borderId="28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1" fillId="2" borderId="34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1" fontId="1" fillId="2" borderId="36" xfId="2" applyNumberFormat="1" applyFont="1" applyFill="1" applyBorder="1" applyAlignment="1" applyProtection="1">
      <alignment horizontal="center" vertical="center"/>
      <protection locked="0"/>
    </xf>
    <xf numFmtId="38" fontId="0" fillId="0" borderId="37" xfId="2" applyNumberFormat="1" applyFont="1" applyBorder="1" applyAlignment="1">
      <alignment horizontal="center" vertical="center"/>
    </xf>
    <xf numFmtId="0" fontId="0" fillId="0" borderId="38" xfId="2" applyFont="1" applyBorder="1" applyAlignment="1">
      <alignment horizontal="center" vertical="center" wrapText="1"/>
    </xf>
    <xf numFmtId="38" fontId="0" fillId="0" borderId="39" xfId="2" applyNumberFormat="1" applyFont="1" applyBorder="1" applyAlignment="1">
      <alignment horizontal="center" vertical="center"/>
    </xf>
    <xf numFmtId="1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4" fillId="0" borderId="16" xfId="2" applyFont="1" applyBorder="1">
      <alignment vertical="center"/>
    </xf>
    <xf numFmtId="0" fontId="14" fillId="0" borderId="6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2" xfId="2" applyFont="1" applyBorder="1">
      <alignment vertical="center"/>
    </xf>
    <xf numFmtId="0" fontId="0" fillId="0" borderId="17" xfId="2" applyFont="1" applyBorder="1" applyAlignment="1" applyProtection="1">
      <alignment horizontal="center" vertical="center"/>
      <protection locked="0"/>
    </xf>
    <xf numFmtId="0" fontId="0" fillId="0" borderId="18" xfId="2" applyFont="1" applyBorder="1" applyAlignment="1" applyProtection="1">
      <alignment horizontal="center" vertical="center"/>
      <protection locked="0"/>
    </xf>
    <xf numFmtId="0" fontId="0" fillId="0" borderId="19" xfId="2" applyFont="1" applyBorder="1" applyAlignment="1" applyProtection="1">
      <alignment horizontal="center" vertical="center"/>
      <protection locked="0"/>
    </xf>
    <xf numFmtId="0" fontId="0" fillId="0" borderId="20" xfId="2" applyFont="1" applyBorder="1" applyAlignment="1" applyProtection="1">
      <alignment horizontal="center" vertical="center"/>
      <protection locked="0"/>
    </xf>
    <xf numFmtId="38" fontId="0" fillId="0" borderId="28" xfId="2" applyNumberFormat="1" applyFont="1" applyBorder="1" applyAlignment="1">
      <alignment horizontal="center" vertical="center"/>
    </xf>
    <xf numFmtId="38" fontId="0" fillId="0" borderId="40" xfId="2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 wrapText="1"/>
    </xf>
    <xf numFmtId="38" fontId="0" fillId="0" borderId="37" xfId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0" fillId="0" borderId="45" xfId="2" applyFont="1" applyBorder="1" applyAlignment="1">
      <alignment horizontal="center" vertical="center"/>
    </xf>
    <xf numFmtId="0" fontId="0" fillId="0" borderId="46" xfId="2" applyFont="1" applyBorder="1" applyAlignment="1">
      <alignment horizontal="center" vertical="center"/>
    </xf>
    <xf numFmtId="1" fontId="1" fillId="0" borderId="2" xfId="2" applyNumberFormat="1" applyFont="1" applyBorder="1" applyAlignment="1" applyProtection="1">
      <alignment horizontal="center" vertical="center"/>
      <protection locked="0"/>
    </xf>
    <xf numFmtId="0" fontId="14" fillId="3" borderId="6" xfId="2" applyFont="1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1" fontId="0" fillId="0" borderId="47" xfId="2" applyNumberFormat="1" applyFont="1" applyBorder="1" applyAlignment="1" applyProtection="1">
      <alignment horizontal="center" vertical="center"/>
      <protection locked="0"/>
    </xf>
    <xf numFmtId="1" fontId="0" fillId="0" borderId="1" xfId="2" applyNumberFormat="1" applyFont="1" applyBorder="1" applyAlignment="1" applyProtection="1">
      <alignment horizontal="center" vertical="center"/>
      <protection locked="0"/>
    </xf>
    <xf numFmtId="1" fontId="0" fillId="0" borderId="4" xfId="2" applyNumberFormat="1" applyFont="1" applyBorder="1" applyAlignment="1" applyProtection="1">
      <alignment horizontal="center" vertical="center"/>
      <protection locked="0"/>
    </xf>
    <xf numFmtId="1" fontId="0" fillId="0" borderId="22" xfId="2" applyNumberFormat="1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>
      <alignment horizontal="center" vertical="center"/>
    </xf>
    <xf numFmtId="0" fontId="1" fillId="0" borderId="18" xfId="2" applyFont="1" applyBorder="1" applyAlignment="1" applyProtection="1">
      <alignment horizontal="center" vertical="center"/>
      <protection locked="0"/>
    </xf>
    <xf numFmtId="0" fontId="1" fillId="0" borderId="19" xfId="2" applyFont="1" applyBorder="1" applyAlignment="1" applyProtection="1">
      <alignment horizontal="center" vertical="center"/>
      <protection locked="0"/>
    </xf>
    <xf numFmtId="38" fontId="1" fillId="0" borderId="49" xfId="2" applyNumberFormat="1" applyFont="1" applyBorder="1" applyAlignment="1" applyProtection="1">
      <alignment horizontal="center" vertical="center"/>
      <protection hidden="1"/>
    </xf>
    <xf numFmtId="0" fontId="1" fillId="0" borderId="34" xfId="2" applyFont="1" applyBorder="1" applyAlignment="1">
      <alignment horizontal="center" vertical="center" wrapText="1"/>
    </xf>
    <xf numFmtId="0" fontId="1" fillId="0" borderId="35" xfId="2" applyFont="1" applyBorder="1" applyAlignment="1">
      <alignment horizontal="center" vertical="center" wrapText="1"/>
    </xf>
    <xf numFmtId="1" fontId="1" fillId="0" borderId="36" xfId="2" applyNumberFormat="1" applyFont="1" applyBorder="1" applyAlignment="1" applyProtection="1">
      <alignment horizontal="center" vertical="center"/>
      <protection locked="0"/>
    </xf>
    <xf numFmtId="1" fontId="1" fillId="0" borderId="6" xfId="2" applyNumberFormat="1" applyFont="1" applyBorder="1" applyAlignment="1" applyProtection="1">
      <alignment horizontal="center" vertical="center"/>
      <protection locked="0"/>
    </xf>
    <xf numFmtId="1" fontId="0" fillId="0" borderId="50" xfId="2" applyNumberFormat="1" applyFont="1" applyBorder="1" applyAlignment="1">
      <alignment horizontal="center" vertical="center"/>
    </xf>
    <xf numFmtId="38" fontId="1" fillId="4" borderId="16" xfId="1" applyFont="1" applyFill="1" applyBorder="1" applyAlignment="1" applyProtection="1">
      <alignment horizontal="center" vertical="center"/>
      <protection locked="0"/>
    </xf>
    <xf numFmtId="38" fontId="1" fillId="4" borderId="51" xfId="1" applyFont="1" applyFill="1" applyBorder="1" applyAlignment="1" applyProtection="1">
      <alignment horizontal="center" vertical="center"/>
      <protection locked="0"/>
    </xf>
    <xf numFmtId="38" fontId="1" fillId="4" borderId="16" xfId="1" applyFont="1" applyFill="1" applyBorder="1" applyProtection="1">
      <alignment vertical="center"/>
      <protection locked="0"/>
    </xf>
    <xf numFmtId="38" fontId="1" fillId="4" borderId="36" xfId="1" applyFont="1" applyFill="1" applyBorder="1" applyAlignment="1" applyProtection="1">
      <alignment horizontal="center" vertical="center"/>
      <protection locked="0"/>
    </xf>
    <xf numFmtId="38" fontId="1" fillId="4" borderId="52" xfId="1" applyFont="1" applyFill="1" applyBorder="1" applyAlignment="1">
      <alignment horizontal="center" vertical="center"/>
    </xf>
    <xf numFmtId="0" fontId="1" fillId="0" borderId="6" xfId="2" applyFont="1" applyBorder="1" applyAlignment="1" applyProtection="1">
      <alignment horizontal="center" vertical="center"/>
      <protection locked="0"/>
    </xf>
    <xf numFmtId="1" fontId="1" fillId="0" borderId="1" xfId="2" applyNumberFormat="1" applyFont="1" applyBorder="1" applyAlignment="1" applyProtection="1">
      <alignment horizontal="center" vertical="center"/>
      <protection locked="0"/>
    </xf>
    <xf numFmtId="18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30" xfId="0" applyBorder="1">
      <alignment vertical="center"/>
    </xf>
    <xf numFmtId="56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6" fontId="0" fillId="0" borderId="1" xfId="0" applyNumberFormat="1" applyBorder="1" applyAlignment="1">
      <alignment horizontal="center" vertical="center"/>
    </xf>
    <xf numFmtId="56" fontId="0" fillId="0" borderId="53" xfId="0" applyNumberFormat="1" applyBorder="1">
      <alignment vertical="center"/>
    </xf>
    <xf numFmtId="49" fontId="0" fillId="0" borderId="18" xfId="0" applyNumberFormat="1" applyBorder="1" applyAlignment="1">
      <alignment horizontal="center" vertical="center"/>
    </xf>
    <xf numFmtId="185" fontId="20" fillId="0" borderId="1" xfId="0" applyNumberFormat="1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0" fillId="0" borderId="3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shrinkToFit="1"/>
    </xf>
    <xf numFmtId="177" fontId="21" fillId="0" borderId="1" xfId="0" applyNumberFormat="1" applyFont="1" applyBorder="1">
      <alignment vertical="center"/>
    </xf>
    <xf numFmtId="176" fontId="21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left" vertical="center"/>
    </xf>
    <xf numFmtId="14" fontId="17" fillId="0" borderId="47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8" fillId="0" borderId="47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56" fontId="0" fillId="0" borderId="5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distributed" vertical="center"/>
    </xf>
    <xf numFmtId="184" fontId="0" fillId="0" borderId="36" xfId="0" applyNumberFormat="1" applyBorder="1" applyAlignment="1">
      <alignment horizontal="center" vertical="center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/>
      <protection locked="0"/>
    </xf>
    <xf numFmtId="187" fontId="14" fillId="0" borderId="54" xfId="2" applyNumberFormat="1" applyFont="1" applyBorder="1" applyAlignment="1">
      <alignment horizontal="center" vertical="center"/>
    </xf>
    <xf numFmtId="187" fontId="14" fillId="0" borderId="0" xfId="2" applyNumberFormat="1" applyFont="1" applyAlignment="1" applyProtection="1">
      <alignment horizontal="center" vertical="center"/>
      <protection locked="0"/>
    </xf>
    <xf numFmtId="38" fontId="6" fillId="0" borderId="55" xfId="2" applyNumberFormat="1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0" fillId="0" borderId="1" xfId="2" applyFont="1" applyBorder="1" applyAlignment="1" applyProtection="1">
      <alignment horizontal="center" vertical="center"/>
      <protection locked="0"/>
    </xf>
    <xf numFmtId="0" fontId="24" fillId="0" borderId="1" xfId="2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1" fontId="0" fillId="0" borderId="0" xfId="2" applyNumberFormat="1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186" fontId="0" fillId="0" borderId="0" xfId="2" applyNumberFormat="1" applyFont="1" applyAlignment="1" applyProtection="1">
      <alignment horizontal="center" vertical="center"/>
      <protection locked="0"/>
    </xf>
    <xf numFmtId="1" fontId="24" fillId="0" borderId="0" xfId="2" applyNumberFormat="1" applyFont="1" applyAlignment="1" applyProtection="1">
      <alignment horizontal="center" vertical="center"/>
      <protection locked="0"/>
    </xf>
    <xf numFmtId="0" fontId="0" fillId="0" borderId="78" xfId="0" applyBorder="1">
      <alignment vertical="center"/>
    </xf>
    <xf numFmtId="0" fontId="10" fillId="0" borderId="78" xfId="0" applyFont="1" applyBorder="1">
      <alignment vertical="center"/>
    </xf>
    <xf numFmtId="0" fontId="20" fillId="0" borderId="78" xfId="0" applyFont="1" applyBorder="1">
      <alignment vertical="center"/>
    </xf>
    <xf numFmtId="0" fontId="14" fillId="0" borderId="76" xfId="2" applyFont="1" applyBorder="1" applyAlignment="1" applyProtection="1">
      <alignment horizontal="center" vertical="center"/>
      <protection locked="0"/>
    </xf>
    <xf numFmtId="0" fontId="0" fillId="0" borderId="66" xfId="2" applyFont="1" applyBorder="1" applyAlignment="1" applyProtection="1">
      <alignment horizontal="center" vertical="center"/>
      <protection locked="0"/>
    </xf>
    <xf numFmtId="0" fontId="0" fillId="0" borderId="76" xfId="2" applyFont="1" applyBorder="1" applyAlignment="1" applyProtection="1">
      <alignment horizontal="center" vertical="center"/>
      <protection locked="0"/>
    </xf>
    <xf numFmtId="0" fontId="27" fillId="0" borderId="47" xfId="2" applyFont="1" applyBorder="1" applyAlignment="1" applyProtection="1">
      <alignment horizontal="center" vertical="center"/>
      <protection locked="0"/>
    </xf>
    <xf numFmtId="0" fontId="28" fillId="0" borderId="17" xfId="2" applyFont="1" applyBorder="1" applyAlignment="1" applyProtection="1">
      <alignment horizontal="center" vertical="center"/>
      <protection locked="0"/>
    </xf>
    <xf numFmtId="0" fontId="27" fillId="0" borderId="1" xfId="2" applyFont="1" applyBorder="1" applyAlignment="1" applyProtection="1">
      <alignment horizontal="center" vertical="center"/>
      <protection locked="0"/>
    </xf>
    <xf numFmtId="0" fontId="28" fillId="0" borderId="18" xfId="2" applyFont="1" applyBorder="1" applyAlignment="1" applyProtection="1">
      <alignment horizontal="center" vertical="center"/>
      <protection locked="0"/>
    </xf>
    <xf numFmtId="0" fontId="28" fillId="0" borderId="19" xfId="2" applyFont="1" applyBorder="1" applyAlignment="1" applyProtection="1">
      <alignment horizontal="center" vertical="center"/>
      <protection locked="0"/>
    </xf>
    <xf numFmtId="1" fontId="28" fillId="0" borderId="2" xfId="2" applyNumberFormat="1" applyFont="1" applyBorder="1" applyAlignment="1" applyProtection="1">
      <alignment horizontal="center" vertical="center"/>
      <protection locked="0"/>
    </xf>
    <xf numFmtId="187" fontId="27" fillId="0" borderId="54" xfId="2" applyNumberFormat="1" applyFont="1" applyBorder="1" applyAlignment="1">
      <alignment horizontal="center" vertical="center"/>
    </xf>
    <xf numFmtId="187" fontId="28" fillId="0" borderId="54" xfId="2" applyNumberFormat="1" applyFont="1" applyBorder="1" applyAlignment="1">
      <alignment horizontal="center" vertical="center"/>
    </xf>
    <xf numFmtId="186" fontId="28" fillId="0" borderId="59" xfId="2" applyNumberFormat="1" applyFont="1" applyBorder="1" applyAlignment="1">
      <alignment horizontal="center" vertical="center"/>
    </xf>
    <xf numFmtId="41" fontId="28" fillId="0" borderId="16" xfId="2" applyNumberFormat="1" applyFont="1" applyBorder="1" applyAlignment="1" applyProtection="1">
      <alignment horizontal="center" vertical="center"/>
      <protection locked="0"/>
    </xf>
    <xf numFmtId="41" fontId="28" fillId="0" borderId="1" xfId="2" applyNumberFormat="1" applyFont="1" applyBorder="1" applyAlignment="1" applyProtection="1">
      <alignment horizontal="center" vertical="center"/>
      <protection locked="0"/>
    </xf>
    <xf numFmtId="41" fontId="28" fillId="0" borderId="54" xfId="2" applyNumberFormat="1" applyFont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  <protection locked="0"/>
    </xf>
    <xf numFmtId="0" fontId="28" fillId="0" borderId="1" xfId="2" applyFont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14" fillId="0" borderId="1" xfId="2" applyFont="1" applyBorder="1">
      <alignment vertical="center"/>
    </xf>
    <xf numFmtId="186" fontId="28" fillId="0" borderId="11" xfId="2" applyNumberFormat="1" applyFont="1" applyBorder="1" applyAlignment="1" applyProtection="1">
      <alignment horizontal="right" vertical="center"/>
      <protection locked="0"/>
    </xf>
    <xf numFmtId="186" fontId="28" fillId="0" borderId="11" xfId="2" applyNumberFormat="1" applyFont="1" applyBorder="1" applyProtection="1">
      <alignment vertical="center"/>
      <protection locked="0"/>
    </xf>
    <xf numFmtId="41" fontId="25" fillId="0" borderId="47" xfId="2" applyNumberFormat="1" applyFont="1" applyBorder="1" applyAlignment="1" applyProtection="1">
      <alignment horizontal="center" vertical="center"/>
      <protection locked="0"/>
    </xf>
    <xf numFmtId="41" fontId="25" fillId="0" borderId="1" xfId="2" applyNumberFormat="1" applyFont="1" applyBorder="1" applyAlignment="1" applyProtection="1">
      <alignment horizontal="center" vertical="center"/>
      <protection locked="0"/>
    </xf>
    <xf numFmtId="38" fontId="1" fillId="0" borderId="51" xfId="1" applyFont="1" applyFill="1" applyBorder="1" applyAlignment="1" applyProtection="1">
      <alignment horizontal="right" vertical="center"/>
      <protection locked="0"/>
    </xf>
    <xf numFmtId="187" fontId="25" fillId="0" borderId="54" xfId="2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9" fillId="0" borderId="39" xfId="0" applyFont="1" applyBorder="1">
      <alignment vertical="center"/>
    </xf>
    <xf numFmtId="0" fontId="30" fillId="0" borderId="39" xfId="0" applyFont="1" applyBorder="1">
      <alignment vertical="center"/>
    </xf>
    <xf numFmtId="0" fontId="31" fillId="0" borderId="39" xfId="0" applyFont="1" applyBorder="1">
      <alignment vertical="center"/>
    </xf>
    <xf numFmtId="0" fontId="32" fillId="0" borderId="39" xfId="0" applyFont="1" applyBorder="1">
      <alignment vertical="center"/>
    </xf>
    <xf numFmtId="0" fontId="28" fillId="0" borderId="18" xfId="0" applyFont="1" applyBorder="1" applyAlignment="1" applyProtection="1">
      <alignment horizontal="center" vertical="center"/>
      <protection locked="0"/>
    </xf>
    <xf numFmtId="41" fontId="28" fillId="0" borderId="6" xfId="2" applyNumberFormat="1" applyFont="1" applyBorder="1" applyAlignment="1" applyProtection="1">
      <alignment horizontal="center" vertical="center"/>
      <protection locked="0"/>
    </xf>
    <xf numFmtId="187" fontId="1" fillId="0" borderId="54" xfId="2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7" borderId="57" xfId="2" applyFont="1" applyFill="1" applyBorder="1" applyAlignment="1">
      <alignment horizontal="center" vertical="center"/>
    </xf>
    <xf numFmtId="0" fontId="14" fillId="8" borderId="57" xfId="0" applyFont="1" applyFill="1" applyBorder="1" applyAlignment="1">
      <alignment horizontal="center" vertical="center" wrapText="1"/>
    </xf>
    <xf numFmtId="0" fontId="0" fillId="8" borderId="56" xfId="0" applyFill="1" applyBorder="1">
      <alignment vertical="center"/>
    </xf>
    <xf numFmtId="0" fontId="14" fillId="0" borderId="67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61" xfId="2" applyFont="1" applyBorder="1" applyAlignment="1">
      <alignment horizontal="center" vertical="center" wrapText="1"/>
    </xf>
    <xf numFmtId="0" fontId="0" fillId="0" borderId="38" xfId="2" applyFont="1" applyBorder="1" applyAlignment="1">
      <alignment horizontal="center" vertical="center" wrapText="1"/>
    </xf>
    <xf numFmtId="0" fontId="0" fillId="0" borderId="62" xfId="2" applyFont="1" applyBorder="1" applyAlignment="1">
      <alignment horizontal="center" vertical="center"/>
    </xf>
    <xf numFmtId="0" fontId="0" fillId="0" borderId="63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2" applyFont="1" applyBorder="1" applyAlignment="1">
      <alignment horizontal="center" vertical="center" wrapText="1"/>
    </xf>
    <xf numFmtId="0" fontId="0" fillId="0" borderId="60" xfId="2" applyFont="1" applyBorder="1" applyAlignment="1">
      <alignment horizontal="center" vertical="center" wrapText="1"/>
    </xf>
    <xf numFmtId="0" fontId="0" fillId="0" borderId="66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4" fillId="0" borderId="62" xfId="2" applyFont="1" applyBorder="1" applyAlignment="1">
      <alignment horizontal="center" vertical="center"/>
    </xf>
    <xf numFmtId="0" fontId="25" fillId="8" borderId="7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72" xfId="2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74" xfId="2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4" fillId="0" borderId="72" xfId="2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70" xfId="2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4" fillId="7" borderId="27" xfId="2" applyFont="1" applyFill="1" applyBorder="1" applyAlignment="1">
      <alignment horizontal="center" vertical="center"/>
    </xf>
    <xf numFmtId="0" fontId="14" fillId="7" borderId="71" xfId="2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2" fillId="5" borderId="79" xfId="0" applyFont="1" applyFill="1" applyBorder="1" applyAlignment="1">
      <alignment horizontal="center" vertical="center"/>
    </xf>
    <xf numFmtId="0" fontId="26" fillId="0" borderId="81" xfId="0" applyFont="1" applyBorder="1">
      <alignment vertical="center"/>
    </xf>
    <xf numFmtId="0" fontId="26" fillId="0" borderId="80" xfId="0" applyFont="1" applyBorder="1">
      <alignment vertical="center"/>
    </xf>
    <xf numFmtId="0" fontId="11" fillId="0" borderId="39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66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0</xdr:row>
      <xdr:rowOff>0</xdr:rowOff>
    </xdr:from>
    <xdr:to>
      <xdr:col>3</xdr:col>
      <xdr:colOff>19049</xdr:colOff>
      <xdr:row>1</xdr:row>
      <xdr:rowOff>13526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F96929-9582-7DD4-0572-B4893FC0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4" y="0"/>
          <a:ext cx="809625" cy="461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1" name="Text Box 14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2" name="Text Box 17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3" name="Text Box 18">
          <a:extLst>
            <a:ext uri="{FF2B5EF4-FFF2-40B4-BE49-F238E27FC236}">
              <a16:creationId xmlns:a16="http://schemas.microsoft.com/office/drawing/2014/main" id="{00000000-0008-0000-0300-00000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4" name="Text Box 19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5" name="Text Box 20">
          <a:extLst>
            <a:ext uri="{FF2B5EF4-FFF2-40B4-BE49-F238E27FC236}">
              <a16:creationId xmlns:a16="http://schemas.microsoft.com/office/drawing/2014/main" id="{00000000-0008-0000-0300-00000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6" name="Text Box 21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7" name="Text Box 22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8" name="Text Box 23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9" name="Text Box 24">
          <a:extLst>
            <a:ext uri="{FF2B5EF4-FFF2-40B4-BE49-F238E27FC236}">
              <a16:creationId xmlns:a16="http://schemas.microsoft.com/office/drawing/2014/main" id="{00000000-0008-0000-0300-00000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0" name="Text Box 25">
          <a:extLst>
            <a:ext uri="{FF2B5EF4-FFF2-40B4-BE49-F238E27FC236}">
              <a16:creationId xmlns:a16="http://schemas.microsoft.com/office/drawing/2014/main" id="{00000000-0008-0000-0300-00000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1" name="Text Box 26">
          <a:extLst>
            <a:ext uri="{FF2B5EF4-FFF2-40B4-BE49-F238E27FC236}">
              <a16:creationId xmlns:a16="http://schemas.microsoft.com/office/drawing/2014/main" id="{00000000-0008-0000-0300-00000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2" name="Text Box 27">
          <a:extLst>
            <a:ext uri="{FF2B5EF4-FFF2-40B4-BE49-F238E27FC236}">
              <a16:creationId xmlns:a16="http://schemas.microsoft.com/office/drawing/2014/main" id="{00000000-0008-0000-0300-00000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3" name="Text Box 28">
          <a:extLst>
            <a:ext uri="{FF2B5EF4-FFF2-40B4-BE49-F238E27FC236}">
              <a16:creationId xmlns:a16="http://schemas.microsoft.com/office/drawing/2014/main" id="{00000000-0008-0000-0300-00000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4" name="Text Box 29">
          <a:extLst>
            <a:ext uri="{FF2B5EF4-FFF2-40B4-BE49-F238E27FC236}">
              <a16:creationId xmlns:a16="http://schemas.microsoft.com/office/drawing/2014/main" id="{00000000-0008-0000-0300-00000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55" name="Text Box 30">
          <a:extLst>
            <a:ext uri="{FF2B5EF4-FFF2-40B4-BE49-F238E27FC236}">
              <a16:creationId xmlns:a16="http://schemas.microsoft.com/office/drawing/2014/main" id="{00000000-0008-0000-0300-00000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6" name="Text Box 31">
          <a:extLst>
            <a:ext uri="{FF2B5EF4-FFF2-40B4-BE49-F238E27FC236}">
              <a16:creationId xmlns:a16="http://schemas.microsoft.com/office/drawing/2014/main" id="{00000000-0008-0000-0300-00001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7" name="Text Box 32">
          <a:extLst>
            <a:ext uri="{FF2B5EF4-FFF2-40B4-BE49-F238E27FC236}">
              <a16:creationId xmlns:a16="http://schemas.microsoft.com/office/drawing/2014/main" id="{00000000-0008-0000-0300-00001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8" name="Text Box 33">
          <a:extLst>
            <a:ext uri="{FF2B5EF4-FFF2-40B4-BE49-F238E27FC236}">
              <a16:creationId xmlns:a16="http://schemas.microsoft.com/office/drawing/2014/main" id="{00000000-0008-0000-0300-00001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9" name="Text Box 34">
          <a:extLst>
            <a:ext uri="{FF2B5EF4-FFF2-40B4-BE49-F238E27FC236}">
              <a16:creationId xmlns:a16="http://schemas.microsoft.com/office/drawing/2014/main" id="{00000000-0008-0000-0300-00001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60" name="Text Box 35">
          <a:extLst>
            <a:ext uri="{FF2B5EF4-FFF2-40B4-BE49-F238E27FC236}">
              <a16:creationId xmlns:a16="http://schemas.microsoft.com/office/drawing/2014/main" id="{00000000-0008-0000-0300-00001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1" name="Text Box 37">
          <a:extLst>
            <a:ext uri="{FF2B5EF4-FFF2-40B4-BE49-F238E27FC236}">
              <a16:creationId xmlns:a16="http://schemas.microsoft.com/office/drawing/2014/main" id="{00000000-0008-0000-0300-00001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2" name="Text Box 38">
          <a:extLst>
            <a:ext uri="{FF2B5EF4-FFF2-40B4-BE49-F238E27FC236}">
              <a16:creationId xmlns:a16="http://schemas.microsoft.com/office/drawing/2014/main" id="{00000000-0008-0000-0300-00001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3" name="Text Box 39">
          <a:extLst>
            <a:ext uri="{FF2B5EF4-FFF2-40B4-BE49-F238E27FC236}">
              <a16:creationId xmlns:a16="http://schemas.microsoft.com/office/drawing/2014/main" id="{00000000-0008-0000-0300-00001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4" name="Text Box 40">
          <a:extLst>
            <a:ext uri="{FF2B5EF4-FFF2-40B4-BE49-F238E27FC236}">
              <a16:creationId xmlns:a16="http://schemas.microsoft.com/office/drawing/2014/main" id="{00000000-0008-0000-0300-00001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5" name="Text Box 41">
          <a:extLst>
            <a:ext uri="{FF2B5EF4-FFF2-40B4-BE49-F238E27FC236}">
              <a16:creationId xmlns:a16="http://schemas.microsoft.com/office/drawing/2014/main" id="{00000000-0008-0000-0300-000019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6" name="Text Box 42">
          <a:extLst>
            <a:ext uri="{FF2B5EF4-FFF2-40B4-BE49-F238E27FC236}">
              <a16:creationId xmlns:a16="http://schemas.microsoft.com/office/drawing/2014/main" id="{00000000-0008-0000-0300-00001A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7" name="Text Box 43">
          <a:extLst>
            <a:ext uri="{FF2B5EF4-FFF2-40B4-BE49-F238E27FC236}">
              <a16:creationId xmlns:a16="http://schemas.microsoft.com/office/drawing/2014/main" id="{00000000-0008-0000-0300-00001B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8" name="Text Box 44">
          <a:extLst>
            <a:ext uri="{FF2B5EF4-FFF2-40B4-BE49-F238E27FC236}">
              <a16:creationId xmlns:a16="http://schemas.microsoft.com/office/drawing/2014/main" id="{00000000-0008-0000-0300-00001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9" name="Text Box 45">
          <a:extLst>
            <a:ext uri="{FF2B5EF4-FFF2-40B4-BE49-F238E27FC236}">
              <a16:creationId xmlns:a16="http://schemas.microsoft.com/office/drawing/2014/main" id="{00000000-0008-0000-0300-00001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0" name="Text Box 46">
          <a:extLst>
            <a:ext uri="{FF2B5EF4-FFF2-40B4-BE49-F238E27FC236}">
              <a16:creationId xmlns:a16="http://schemas.microsoft.com/office/drawing/2014/main" id="{00000000-0008-0000-0300-00001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1" name="Text Box 47">
          <a:extLst>
            <a:ext uri="{FF2B5EF4-FFF2-40B4-BE49-F238E27FC236}">
              <a16:creationId xmlns:a16="http://schemas.microsoft.com/office/drawing/2014/main" id="{00000000-0008-0000-0300-00001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2" name="Text Box 48">
          <a:extLst>
            <a:ext uri="{FF2B5EF4-FFF2-40B4-BE49-F238E27FC236}">
              <a16:creationId xmlns:a16="http://schemas.microsoft.com/office/drawing/2014/main" id="{00000000-0008-0000-0300-00002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3" name="Text Box 49">
          <a:extLst>
            <a:ext uri="{FF2B5EF4-FFF2-40B4-BE49-F238E27FC236}">
              <a16:creationId xmlns:a16="http://schemas.microsoft.com/office/drawing/2014/main" id="{00000000-0008-0000-0300-00002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4" name="Text Box 50">
          <a:extLst>
            <a:ext uri="{FF2B5EF4-FFF2-40B4-BE49-F238E27FC236}">
              <a16:creationId xmlns:a16="http://schemas.microsoft.com/office/drawing/2014/main" id="{00000000-0008-0000-0300-00002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5" name="Text Box 51">
          <a:extLst>
            <a:ext uri="{FF2B5EF4-FFF2-40B4-BE49-F238E27FC236}">
              <a16:creationId xmlns:a16="http://schemas.microsoft.com/office/drawing/2014/main" id="{00000000-0008-0000-0300-00002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6" name="Text Box 14">
          <a:extLst>
            <a:ext uri="{FF2B5EF4-FFF2-40B4-BE49-F238E27FC236}">
              <a16:creationId xmlns:a16="http://schemas.microsoft.com/office/drawing/2014/main" id="{00000000-0008-0000-0300-00002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7" name="Text Box 17">
          <a:extLst>
            <a:ext uri="{FF2B5EF4-FFF2-40B4-BE49-F238E27FC236}">
              <a16:creationId xmlns:a16="http://schemas.microsoft.com/office/drawing/2014/main" id="{00000000-0008-0000-0300-00002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8" name="Text Box 18">
          <a:extLst>
            <a:ext uri="{FF2B5EF4-FFF2-40B4-BE49-F238E27FC236}">
              <a16:creationId xmlns:a16="http://schemas.microsoft.com/office/drawing/2014/main" id="{00000000-0008-0000-0300-00002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9" name="Text Box 19">
          <a:extLst>
            <a:ext uri="{FF2B5EF4-FFF2-40B4-BE49-F238E27FC236}">
              <a16:creationId xmlns:a16="http://schemas.microsoft.com/office/drawing/2014/main" id="{00000000-0008-0000-0300-00002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0" name="Text Box 20">
          <a:extLst>
            <a:ext uri="{FF2B5EF4-FFF2-40B4-BE49-F238E27FC236}">
              <a16:creationId xmlns:a16="http://schemas.microsoft.com/office/drawing/2014/main" id="{00000000-0008-0000-0300-00002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1" name="Text Box 21">
          <a:extLst>
            <a:ext uri="{FF2B5EF4-FFF2-40B4-BE49-F238E27FC236}">
              <a16:creationId xmlns:a16="http://schemas.microsoft.com/office/drawing/2014/main" id="{00000000-0008-0000-0300-00002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2" name="Text Box 22">
          <a:extLst>
            <a:ext uri="{FF2B5EF4-FFF2-40B4-BE49-F238E27FC236}">
              <a16:creationId xmlns:a16="http://schemas.microsoft.com/office/drawing/2014/main" id="{00000000-0008-0000-0300-00002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3" name="Text Box 23">
          <a:extLst>
            <a:ext uri="{FF2B5EF4-FFF2-40B4-BE49-F238E27FC236}">
              <a16:creationId xmlns:a16="http://schemas.microsoft.com/office/drawing/2014/main" id="{00000000-0008-0000-0300-00002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4" name="Text Box 24">
          <a:extLst>
            <a:ext uri="{FF2B5EF4-FFF2-40B4-BE49-F238E27FC236}">
              <a16:creationId xmlns:a16="http://schemas.microsoft.com/office/drawing/2014/main" id="{00000000-0008-0000-0300-00002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5" name="Text Box 25">
          <a:extLst>
            <a:ext uri="{FF2B5EF4-FFF2-40B4-BE49-F238E27FC236}">
              <a16:creationId xmlns:a16="http://schemas.microsoft.com/office/drawing/2014/main" id="{00000000-0008-0000-0300-00002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6" name="Text Box 26">
          <a:extLst>
            <a:ext uri="{FF2B5EF4-FFF2-40B4-BE49-F238E27FC236}">
              <a16:creationId xmlns:a16="http://schemas.microsoft.com/office/drawing/2014/main" id="{00000000-0008-0000-0300-00002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7" name="Text Box 27">
          <a:extLst>
            <a:ext uri="{FF2B5EF4-FFF2-40B4-BE49-F238E27FC236}">
              <a16:creationId xmlns:a16="http://schemas.microsoft.com/office/drawing/2014/main" id="{00000000-0008-0000-0300-00002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8" name="Text Box 28">
          <a:extLst>
            <a:ext uri="{FF2B5EF4-FFF2-40B4-BE49-F238E27FC236}">
              <a16:creationId xmlns:a16="http://schemas.microsoft.com/office/drawing/2014/main" id="{00000000-0008-0000-0300-00003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9" name="Text Box 29">
          <a:extLst>
            <a:ext uri="{FF2B5EF4-FFF2-40B4-BE49-F238E27FC236}">
              <a16:creationId xmlns:a16="http://schemas.microsoft.com/office/drawing/2014/main" id="{00000000-0008-0000-0300-00003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90" name="Text Box 30">
          <a:extLst>
            <a:ext uri="{FF2B5EF4-FFF2-40B4-BE49-F238E27FC236}">
              <a16:creationId xmlns:a16="http://schemas.microsoft.com/office/drawing/2014/main" id="{00000000-0008-0000-0300-00003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1" name="Text Box 31">
          <a:extLst>
            <a:ext uri="{FF2B5EF4-FFF2-40B4-BE49-F238E27FC236}">
              <a16:creationId xmlns:a16="http://schemas.microsoft.com/office/drawing/2014/main" id="{00000000-0008-0000-0300-00003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2" name="Text Box 32">
          <a:extLst>
            <a:ext uri="{FF2B5EF4-FFF2-40B4-BE49-F238E27FC236}">
              <a16:creationId xmlns:a16="http://schemas.microsoft.com/office/drawing/2014/main" id="{00000000-0008-0000-0300-00003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3" name="Text Box 33">
          <a:extLst>
            <a:ext uri="{FF2B5EF4-FFF2-40B4-BE49-F238E27FC236}">
              <a16:creationId xmlns:a16="http://schemas.microsoft.com/office/drawing/2014/main" id="{00000000-0008-0000-0300-00003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4" name="Text Box 34">
          <a:extLst>
            <a:ext uri="{FF2B5EF4-FFF2-40B4-BE49-F238E27FC236}">
              <a16:creationId xmlns:a16="http://schemas.microsoft.com/office/drawing/2014/main" id="{00000000-0008-0000-0300-00003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5" name="Text Box 35">
          <a:extLst>
            <a:ext uri="{FF2B5EF4-FFF2-40B4-BE49-F238E27FC236}">
              <a16:creationId xmlns:a16="http://schemas.microsoft.com/office/drawing/2014/main" id="{00000000-0008-0000-0300-00003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6" name="Text Box 37">
          <a:extLst>
            <a:ext uri="{FF2B5EF4-FFF2-40B4-BE49-F238E27FC236}">
              <a16:creationId xmlns:a16="http://schemas.microsoft.com/office/drawing/2014/main" id="{00000000-0008-0000-0300-00003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7" name="Text Box 38">
          <a:extLst>
            <a:ext uri="{FF2B5EF4-FFF2-40B4-BE49-F238E27FC236}">
              <a16:creationId xmlns:a16="http://schemas.microsoft.com/office/drawing/2014/main" id="{00000000-0008-0000-0300-00003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8" name="Text Box 39">
          <a:extLst>
            <a:ext uri="{FF2B5EF4-FFF2-40B4-BE49-F238E27FC236}">
              <a16:creationId xmlns:a16="http://schemas.microsoft.com/office/drawing/2014/main" id="{00000000-0008-0000-0300-00003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9" name="Text Box 40">
          <a:extLst>
            <a:ext uri="{FF2B5EF4-FFF2-40B4-BE49-F238E27FC236}">
              <a16:creationId xmlns:a16="http://schemas.microsoft.com/office/drawing/2014/main" id="{00000000-0008-0000-0300-00003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0" name="Text Box 41">
          <a:extLst>
            <a:ext uri="{FF2B5EF4-FFF2-40B4-BE49-F238E27FC236}">
              <a16:creationId xmlns:a16="http://schemas.microsoft.com/office/drawing/2014/main" id="{00000000-0008-0000-0300-00003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1" name="Text Box 42">
          <a:extLst>
            <a:ext uri="{FF2B5EF4-FFF2-40B4-BE49-F238E27FC236}">
              <a16:creationId xmlns:a16="http://schemas.microsoft.com/office/drawing/2014/main" id="{00000000-0008-0000-0300-00003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2" name="Text Box 43">
          <a:extLst>
            <a:ext uri="{FF2B5EF4-FFF2-40B4-BE49-F238E27FC236}">
              <a16:creationId xmlns:a16="http://schemas.microsoft.com/office/drawing/2014/main" id="{00000000-0008-0000-0300-00003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3" name="Text Box 44">
          <a:extLst>
            <a:ext uri="{FF2B5EF4-FFF2-40B4-BE49-F238E27FC236}">
              <a16:creationId xmlns:a16="http://schemas.microsoft.com/office/drawing/2014/main" id="{00000000-0008-0000-0300-00003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4" name="Text Box 45">
          <a:extLst>
            <a:ext uri="{FF2B5EF4-FFF2-40B4-BE49-F238E27FC236}">
              <a16:creationId xmlns:a16="http://schemas.microsoft.com/office/drawing/2014/main" id="{00000000-0008-0000-0300-00004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5" name="Text Box 46">
          <a:extLst>
            <a:ext uri="{FF2B5EF4-FFF2-40B4-BE49-F238E27FC236}">
              <a16:creationId xmlns:a16="http://schemas.microsoft.com/office/drawing/2014/main" id="{00000000-0008-0000-0300-00004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6" name="Text Box 47">
          <a:extLst>
            <a:ext uri="{FF2B5EF4-FFF2-40B4-BE49-F238E27FC236}">
              <a16:creationId xmlns:a16="http://schemas.microsoft.com/office/drawing/2014/main" id="{00000000-0008-0000-0300-00004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7" name="Text Box 48">
          <a:extLst>
            <a:ext uri="{FF2B5EF4-FFF2-40B4-BE49-F238E27FC236}">
              <a16:creationId xmlns:a16="http://schemas.microsoft.com/office/drawing/2014/main" id="{00000000-0008-0000-0300-00004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8" name="Text Box 49">
          <a:extLst>
            <a:ext uri="{FF2B5EF4-FFF2-40B4-BE49-F238E27FC236}">
              <a16:creationId xmlns:a16="http://schemas.microsoft.com/office/drawing/2014/main" id="{00000000-0008-0000-0300-00004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9" name="Text Box 50">
          <a:extLst>
            <a:ext uri="{FF2B5EF4-FFF2-40B4-BE49-F238E27FC236}">
              <a16:creationId xmlns:a16="http://schemas.microsoft.com/office/drawing/2014/main" id="{00000000-0008-0000-0300-000045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10" name="Text Box 51">
          <a:extLst>
            <a:ext uri="{FF2B5EF4-FFF2-40B4-BE49-F238E27FC236}">
              <a16:creationId xmlns:a16="http://schemas.microsoft.com/office/drawing/2014/main" id="{00000000-0008-0000-0300-000046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1" name="Text Box 14">
          <a:extLst>
            <a:ext uri="{FF2B5EF4-FFF2-40B4-BE49-F238E27FC236}">
              <a16:creationId xmlns:a16="http://schemas.microsoft.com/office/drawing/2014/main" id="{00000000-0008-0000-0300-00004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2" name="Text Box 14">
          <a:extLst>
            <a:ext uri="{FF2B5EF4-FFF2-40B4-BE49-F238E27FC236}">
              <a16:creationId xmlns:a16="http://schemas.microsoft.com/office/drawing/2014/main" id="{00000000-0008-0000-0300-00004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3" name="Text Box 14">
          <a:extLst>
            <a:ext uri="{FF2B5EF4-FFF2-40B4-BE49-F238E27FC236}">
              <a16:creationId xmlns:a16="http://schemas.microsoft.com/office/drawing/2014/main" id="{00000000-0008-0000-0300-00004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4" name="Text Box 14">
          <a:extLst>
            <a:ext uri="{FF2B5EF4-FFF2-40B4-BE49-F238E27FC236}">
              <a16:creationId xmlns:a16="http://schemas.microsoft.com/office/drawing/2014/main" id="{00000000-0008-0000-0300-00004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5" name="Text Box 14">
          <a:extLst>
            <a:ext uri="{FF2B5EF4-FFF2-40B4-BE49-F238E27FC236}">
              <a16:creationId xmlns:a16="http://schemas.microsoft.com/office/drawing/2014/main" id="{00000000-0008-0000-0300-00004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6" name="Text Box 14">
          <a:extLst>
            <a:ext uri="{FF2B5EF4-FFF2-40B4-BE49-F238E27FC236}">
              <a16:creationId xmlns:a16="http://schemas.microsoft.com/office/drawing/2014/main" id="{00000000-0008-0000-0300-00004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7" name="Text Box 14">
          <a:extLst>
            <a:ext uri="{FF2B5EF4-FFF2-40B4-BE49-F238E27FC236}">
              <a16:creationId xmlns:a16="http://schemas.microsoft.com/office/drawing/2014/main" id="{00000000-0008-0000-0300-00004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8" name="Text Box 14">
          <a:extLst>
            <a:ext uri="{FF2B5EF4-FFF2-40B4-BE49-F238E27FC236}">
              <a16:creationId xmlns:a16="http://schemas.microsoft.com/office/drawing/2014/main" id="{00000000-0008-0000-0300-00004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9" name="Text Box 14">
          <a:extLst>
            <a:ext uri="{FF2B5EF4-FFF2-40B4-BE49-F238E27FC236}">
              <a16:creationId xmlns:a16="http://schemas.microsoft.com/office/drawing/2014/main" id="{00000000-0008-0000-0300-00004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0" name="Text Box 14">
          <a:extLst>
            <a:ext uri="{FF2B5EF4-FFF2-40B4-BE49-F238E27FC236}">
              <a16:creationId xmlns:a16="http://schemas.microsoft.com/office/drawing/2014/main" id="{00000000-0008-0000-0300-00005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1" name="Text Box 14">
          <a:extLst>
            <a:ext uri="{FF2B5EF4-FFF2-40B4-BE49-F238E27FC236}">
              <a16:creationId xmlns:a16="http://schemas.microsoft.com/office/drawing/2014/main" id="{00000000-0008-0000-0300-00005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2" name="Text Box 14">
          <a:extLst>
            <a:ext uri="{FF2B5EF4-FFF2-40B4-BE49-F238E27FC236}">
              <a16:creationId xmlns:a16="http://schemas.microsoft.com/office/drawing/2014/main" id="{00000000-0008-0000-0300-00005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3" name="Text Box 14">
          <a:extLst>
            <a:ext uri="{FF2B5EF4-FFF2-40B4-BE49-F238E27FC236}">
              <a16:creationId xmlns:a16="http://schemas.microsoft.com/office/drawing/2014/main" id="{00000000-0008-0000-0300-00005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4" name="Text Box 14">
          <a:extLst>
            <a:ext uri="{FF2B5EF4-FFF2-40B4-BE49-F238E27FC236}">
              <a16:creationId xmlns:a16="http://schemas.microsoft.com/office/drawing/2014/main" id="{00000000-0008-0000-0300-00005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5" name="Text Box 14">
          <a:extLst>
            <a:ext uri="{FF2B5EF4-FFF2-40B4-BE49-F238E27FC236}">
              <a16:creationId xmlns:a16="http://schemas.microsoft.com/office/drawing/2014/main" id="{00000000-0008-0000-0300-00005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6" name="Text Box 14">
          <a:extLst>
            <a:ext uri="{FF2B5EF4-FFF2-40B4-BE49-F238E27FC236}">
              <a16:creationId xmlns:a16="http://schemas.microsoft.com/office/drawing/2014/main" id="{00000000-0008-0000-0300-00005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7" name="Text Box 14">
          <a:extLst>
            <a:ext uri="{FF2B5EF4-FFF2-40B4-BE49-F238E27FC236}">
              <a16:creationId xmlns:a16="http://schemas.microsoft.com/office/drawing/2014/main" id="{00000000-0008-0000-0300-00005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8" name="Text Box 14">
          <a:extLst>
            <a:ext uri="{FF2B5EF4-FFF2-40B4-BE49-F238E27FC236}">
              <a16:creationId xmlns:a16="http://schemas.microsoft.com/office/drawing/2014/main" id="{00000000-0008-0000-0300-00005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9" name="Text Box 14">
          <a:extLst>
            <a:ext uri="{FF2B5EF4-FFF2-40B4-BE49-F238E27FC236}">
              <a16:creationId xmlns:a16="http://schemas.microsoft.com/office/drawing/2014/main" id="{00000000-0008-0000-0300-00005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0" name="Text Box 14">
          <a:extLst>
            <a:ext uri="{FF2B5EF4-FFF2-40B4-BE49-F238E27FC236}">
              <a16:creationId xmlns:a16="http://schemas.microsoft.com/office/drawing/2014/main" id="{00000000-0008-0000-0300-00005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1" name="Text Box 14">
          <a:extLst>
            <a:ext uri="{FF2B5EF4-FFF2-40B4-BE49-F238E27FC236}">
              <a16:creationId xmlns:a16="http://schemas.microsoft.com/office/drawing/2014/main" id="{00000000-0008-0000-0300-00005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2" name="Text Box 14">
          <a:extLst>
            <a:ext uri="{FF2B5EF4-FFF2-40B4-BE49-F238E27FC236}">
              <a16:creationId xmlns:a16="http://schemas.microsoft.com/office/drawing/2014/main" id="{00000000-0008-0000-0300-00005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3" name="Text Box 14">
          <a:extLst>
            <a:ext uri="{FF2B5EF4-FFF2-40B4-BE49-F238E27FC236}">
              <a16:creationId xmlns:a16="http://schemas.microsoft.com/office/drawing/2014/main" id="{00000000-0008-0000-0300-00005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4" name="Text Box 14">
          <a:extLst>
            <a:ext uri="{FF2B5EF4-FFF2-40B4-BE49-F238E27FC236}">
              <a16:creationId xmlns:a16="http://schemas.microsoft.com/office/drawing/2014/main" id="{00000000-0008-0000-0300-00005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5" name="Text Box 14">
          <a:extLst>
            <a:ext uri="{FF2B5EF4-FFF2-40B4-BE49-F238E27FC236}">
              <a16:creationId xmlns:a16="http://schemas.microsoft.com/office/drawing/2014/main" id="{00000000-0008-0000-0300-00005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6" name="Text Box 14">
          <a:extLst>
            <a:ext uri="{FF2B5EF4-FFF2-40B4-BE49-F238E27FC236}">
              <a16:creationId xmlns:a16="http://schemas.microsoft.com/office/drawing/2014/main" id="{00000000-0008-0000-0300-00006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37" name="Text Box 14">
          <a:extLst>
            <a:ext uri="{FF2B5EF4-FFF2-40B4-BE49-F238E27FC236}">
              <a16:creationId xmlns:a16="http://schemas.microsoft.com/office/drawing/2014/main" id="{00000000-0008-0000-0300-00006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38" name="Text Box 14">
          <a:extLst>
            <a:ext uri="{FF2B5EF4-FFF2-40B4-BE49-F238E27FC236}">
              <a16:creationId xmlns:a16="http://schemas.microsoft.com/office/drawing/2014/main" id="{00000000-0008-0000-0300-00006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9" name="Text Box 14">
          <a:extLst>
            <a:ext uri="{FF2B5EF4-FFF2-40B4-BE49-F238E27FC236}">
              <a16:creationId xmlns:a16="http://schemas.microsoft.com/office/drawing/2014/main" id="{00000000-0008-0000-0300-00006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0" name="Text Box 14">
          <a:extLst>
            <a:ext uri="{FF2B5EF4-FFF2-40B4-BE49-F238E27FC236}">
              <a16:creationId xmlns:a16="http://schemas.microsoft.com/office/drawing/2014/main" id="{00000000-0008-0000-0300-00006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1" name="Text Box 14">
          <a:extLst>
            <a:ext uri="{FF2B5EF4-FFF2-40B4-BE49-F238E27FC236}">
              <a16:creationId xmlns:a16="http://schemas.microsoft.com/office/drawing/2014/main" id="{00000000-0008-0000-0300-00006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2" name="Text Box 14">
          <a:extLst>
            <a:ext uri="{FF2B5EF4-FFF2-40B4-BE49-F238E27FC236}">
              <a16:creationId xmlns:a16="http://schemas.microsoft.com/office/drawing/2014/main" id="{00000000-0008-0000-0300-00006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3" name="Text Box 14">
          <a:extLst>
            <a:ext uri="{FF2B5EF4-FFF2-40B4-BE49-F238E27FC236}">
              <a16:creationId xmlns:a16="http://schemas.microsoft.com/office/drawing/2014/main" id="{00000000-0008-0000-0300-00006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4" name="Text Box 14">
          <a:extLst>
            <a:ext uri="{FF2B5EF4-FFF2-40B4-BE49-F238E27FC236}">
              <a16:creationId xmlns:a16="http://schemas.microsoft.com/office/drawing/2014/main" id="{00000000-0008-0000-0300-00006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5" name="Text Box 14">
          <a:extLst>
            <a:ext uri="{FF2B5EF4-FFF2-40B4-BE49-F238E27FC236}">
              <a16:creationId xmlns:a16="http://schemas.microsoft.com/office/drawing/2014/main" id="{00000000-0008-0000-0300-00006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6" name="Text Box 14">
          <a:extLst>
            <a:ext uri="{FF2B5EF4-FFF2-40B4-BE49-F238E27FC236}">
              <a16:creationId xmlns:a16="http://schemas.microsoft.com/office/drawing/2014/main" id="{00000000-0008-0000-0300-00006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7" name="Text Box 14">
          <a:extLst>
            <a:ext uri="{FF2B5EF4-FFF2-40B4-BE49-F238E27FC236}">
              <a16:creationId xmlns:a16="http://schemas.microsoft.com/office/drawing/2014/main" id="{00000000-0008-0000-0300-00006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8" name="Text Box 14">
          <a:extLst>
            <a:ext uri="{FF2B5EF4-FFF2-40B4-BE49-F238E27FC236}">
              <a16:creationId xmlns:a16="http://schemas.microsoft.com/office/drawing/2014/main" id="{00000000-0008-0000-0300-00006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349" name="Text Box 14">
          <a:extLst>
            <a:ext uri="{FF2B5EF4-FFF2-40B4-BE49-F238E27FC236}">
              <a16:creationId xmlns:a16="http://schemas.microsoft.com/office/drawing/2014/main" id="{00000000-0008-0000-0300-00006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350" name="Text Box 14">
          <a:extLst>
            <a:ext uri="{FF2B5EF4-FFF2-40B4-BE49-F238E27FC236}">
              <a16:creationId xmlns:a16="http://schemas.microsoft.com/office/drawing/2014/main" id="{00000000-0008-0000-0300-00006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1" name="Text Box 14">
          <a:extLst>
            <a:ext uri="{FF2B5EF4-FFF2-40B4-BE49-F238E27FC236}">
              <a16:creationId xmlns:a16="http://schemas.microsoft.com/office/drawing/2014/main" id="{00000000-0008-0000-0300-00006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2" name="Text Box 14">
          <a:extLst>
            <a:ext uri="{FF2B5EF4-FFF2-40B4-BE49-F238E27FC236}">
              <a16:creationId xmlns:a16="http://schemas.microsoft.com/office/drawing/2014/main" id="{00000000-0008-0000-0300-00007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3" name="Text Box 14">
          <a:extLst>
            <a:ext uri="{FF2B5EF4-FFF2-40B4-BE49-F238E27FC236}">
              <a16:creationId xmlns:a16="http://schemas.microsoft.com/office/drawing/2014/main" id="{00000000-0008-0000-0300-00007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4" name="Text Box 14">
          <a:extLst>
            <a:ext uri="{FF2B5EF4-FFF2-40B4-BE49-F238E27FC236}">
              <a16:creationId xmlns:a16="http://schemas.microsoft.com/office/drawing/2014/main" id="{00000000-0008-0000-0300-00007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5" name="Text Box 14">
          <a:extLst>
            <a:ext uri="{FF2B5EF4-FFF2-40B4-BE49-F238E27FC236}">
              <a16:creationId xmlns:a16="http://schemas.microsoft.com/office/drawing/2014/main" id="{00000000-0008-0000-0300-00007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6" name="Text Box 14">
          <a:extLst>
            <a:ext uri="{FF2B5EF4-FFF2-40B4-BE49-F238E27FC236}">
              <a16:creationId xmlns:a16="http://schemas.microsoft.com/office/drawing/2014/main" id="{00000000-0008-0000-0300-00007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7" name="Text Box 14">
          <a:extLst>
            <a:ext uri="{FF2B5EF4-FFF2-40B4-BE49-F238E27FC236}">
              <a16:creationId xmlns:a16="http://schemas.microsoft.com/office/drawing/2014/main" id="{00000000-0008-0000-0300-00007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8" name="Text Box 14">
          <a:extLst>
            <a:ext uri="{FF2B5EF4-FFF2-40B4-BE49-F238E27FC236}">
              <a16:creationId xmlns:a16="http://schemas.microsoft.com/office/drawing/2014/main" id="{00000000-0008-0000-0300-00007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59" name="Text Box 14">
          <a:extLst>
            <a:ext uri="{FF2B5EF4-FFF2-40B4-BE49-F238E27FC236}">
              <a16:creationId xmlns:a16="http://schemas.microsoft.com/office/drawing/2014/main" id="{00000000-0008-0000-0300-00007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0" name="Text Box 17">
          <a:extLst>
            <a:ext uri="{FF2B5EF4-FFF2-40B4-BE49-F238E27FC236}">
              <a16:creationId xmlns:a16="http://schemas.microsoft.com/office/drawing/2014/main" id="{00000000-0008-0000-0300-00007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1" name="Text Box 18">
          <a:extLst>
            <a:ext uri="{FF2B5EF4-FFF2-40B4-BE49-F238E27FC236}">
              <a16:creationId xmlns:a16="http://schemas.microsoft.com/office/drawing/2014/main" id="{00000000-0008-0000-0300-00007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2" name="Text Box 19">
          <a:extLst>
            <a:ext uri="{FF2B5EF4-FFF2-40B4-BE49-F238E27FC236}">
              <a16:creationId xmlns:a16="http://schemas.microsoft.com/office/drawing/2014/main" id="{00000000-0008-0000-0300-00007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3" name="Text Box 20">
          <a:extLst>
            <a:ext uri="{FF2B5EF4-FFF2-40B4-BE49-F238E27FC236}">
              <a16:creationId xmlns:a16="http://schemas.microsoft.com/office/drawing/2014/main" id="{00000000-0008-0000-0300-00007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4" name="Text Box 21">
          <a:extLst>
            <a:ext uri="{FF2B5EF4-FFF2-40B4-BE49-F238E27FC236}">
              <a16:creationId xmlns:a16="http://schemas.microsoft.com/office/drawing/2014/main" id="{00000000-0008-0000-0300-00007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5" name="Text Box 22">
          <a:extLst>
            <a:ext uri="{FF2B5EF4-FFF2-40B4-BE49-F238E27FC236}">
              <a16:creationId xmlns:a16="http://schemas.microsoft.com/office/drawing/2014/main" id="{00000000-0008-0000-0300-00007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6" name="Text Box 23">
          <a:extLst>
            <a:ext uri="{FF2B5EF4-FFF2-40B4-BE49-F238E27FC236}">
              <a16:creationId xmlns:a16="http://schemas.microsoft.com/office/drawing/2014/main" id="{00000000-0008-0000-0300-00007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7" name="Text Box 24">
          <a:extLst>
            <a:ext uri="{FF2B5EF4-FFF2-40B4-BE49-F238E27FC236}">
              <a16:creationId xmlns:a16="http://schemas.microsoft.com/office/drawing/2014/main" id="{00000000-0008-0000-0300-00007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8" name="Text Box 25">
          <a:extLst>
            <a:ext uri="{FF2B5EF4-FFF2-40B4-BE49-F238E27FC236}">
              <a16:creationId xmlns:a16="http://schemas.microsoft.com/office/drawing/2014/main" id="{00000000-0008-0000-0300-00008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9" name="Text Box 26">
          <a:extLst>
            <a:ext uri="{FF2B5EF4-FFF2-40B4-BE49-F238E27FC236}">
              <a16:creationId xmlns:a16="http://schemas.microsoft.com/office/drawing/2014/main" id="{00000000-0008-0000-0300-00008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0" name="Text Box 27">
          <a:extLst>
            <a:ext uri="{FF2B5EF4-FFF2-40B4-BE49-F238E27FC236}">
              <a16:creationId xmlns:a16="http://schemas.microsoft.com/office/drawing/2014/main" id="{00000000-0008-0000-0300-00008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1" name="Text Box 28">
          <a:extLst>
            <a:ext uri="{FF2B5EF4-FFF2-40B4-BE49-F238E27FC236}">
              <a16:creationId xmlns:a16="http://schemas.microsoft.com/office/drawing/2014/main" id="{00000000-0008-0000-0300-00008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2" name="Text Box 29">
          <a:extLst>
            <a:ext uri="{FF2B5EF4-FFF2-40B4-BE49-F238E27FC236}">
              <a16:creationId xmlns:a16="http://schemas.microsoft.com/office/drawing/2014/main" id="{00000000-0008-0000-0300-00008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73" name="Text Box 30">
          <a:extLst>
            <a:ext uri="{FF2B5EF4-FFF2-40B4-BE49-F238E27FC236}">
              <a16:creationId xmlns:a16="http://schemas.microsoft.com/office/drawing/2014/main" id="{00000000-0008-0000-0300-000085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4" name="Text Box 31">
          <a:extLst>
            <a:ext uri="{FF2B5EF4-FFF2-40B4-BE49-F238E27FC236}">
              <a16:creationId xmlns:a16="http://schemas.microsoft.com/office/drawing/2014/main" id="{00000000-0008-0000-0300-00008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5" name="Text Box 32">
          <a:extLst>
            <a:ext uri="{FF2B5EF4-FFF2-40B4-BE49-F238E27FC236}">
              <a16:creationId xmlns:a16="http://schemas.microsoft.com/office/drawing/2014/main" id="{00000000-0008-0000-0300-00008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6" name="Text Box 33">
          <a:extLst>
            <a:ext uri="{FF2B5EF4-FFF2-40B4-BE49-F238E27FC236}">
              <a16:creationId xmlns:a16="http://schemas.microsoft.com/office/drawing/2014/main" id="{00000000-0008-0000-0300-00008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7" name="Text Box 34">
          <a:extLst>
            <a:ext uri="{FF2B5EF4-FFF2-40B4-BE49-F238E27FC236}">
              <a16:creationId xmlns:a16="http://schemas.microsoft.com/office/drawing/2014/main" id="{00000000-0008-0000-0300-00008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8" name="Text Box 35">
          <a:extLst>
            <a:ext uri="{FF2B5EF4-FFF2-40B4-BE49-F238E27FC236}">
              <a16:creationId xmlns:a16="http://schemas.microsoft.com/office/drawing/2014/main" id="{00000000-0008-0000-0300-00008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79" name="Text Box 37">
          <a:extLst>
            <a:ext uri="{FF2B5EF4-FFF2-40B4-BE49-F238E27FC236}">
              <a16:creationId xmlns:a16="http://schemas.microsoft.com/office/drawing/2014/main" id="{00000000-0008-0000-0300-00008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0" name="Text Box 38">
          <a:extLst>
            <a:ext uri="{FF2B5EF4-FFF2-40B4-BE49-F238E27FC236}">
              <a16:creationId xmlns:a16="http://schemas.microsoft.com/office/drawing/2014/main" id="{00000000-0008-0000-0300-00008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1" name="Text Box 39">
          <a:extLst>
            <a:ext uri="{FF2B5EF4-FFF2-40B4-BE49-F238E27FC236}">
              <a16:creationId xmlns:a16="http://schemas.microsoft.com/office/drawing/2014/main" id="{00000000-0008-0000-0300-00008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2" name="Text Box 40">
          <a:extLst>
            <a:ext uri="{FF2B5EF4-FFF2-40B4-BE49-F238E27FC236}">
              <a16:creationId xmlns:a16="http://schemas.microsoft.com/office/drawing/2014/main" id="{00000000-0008-0000-0300-00008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3" name="Text Box 41">
          <a:extLst>
            <a:ext uri="{FF2B5EF4-FFF2-40B4-BE49-F238E27FC236}">
              <a16:creationId xmlns:a16="http://schemas.microsoft.com/office/drawing/2014/main" id="{00000000-0008-0000-0300-00008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4" name="Text Box 42">
          <a:extLst>
            <a:ext uri="{FF2B5EF4-FFF2-40B4-BE49-F238E27FC236}">
              <a16:creationId xmlns:a16="http://schemas.microsoft.com/office/drawing/2014/main" id="{00000000-0008-0000-0300-00009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5" name="Text Box 43">
          <a:extLst>
            <a:ext uri="{FF2B5EF4-FFF2-40B4-BE49-F238E27FC236}">
              <a16:creationId xmlns:a16="http://schemas.microsoft.com/office/drawing/2014/main" id="{00000000-0008-0000-0300-00009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6" name="Text Box 44">
          <a:extLst>
            <a:ext uri="{FF2B5EF4-FFF2-40B4-BE49-F238E27FC236}">
              <a16:creationId xmlns:a16="http://schemas.microsoft.com/office/drawing/2014/main" id="{00000000-0008-0000-0300-00009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7" name="Text Box 45">
          <a:extLst>
            <a:ext uri="{FF2B5EF4-FFF2-40B4-BE49-F238E27FC236}">
              <a16:creationId xmlns:a16="http://schemas.microsoft.com/office/drawing/2014/main" id="{00000000-0008-0000-0300-00009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8" name="Text Box 46">
          <a:extLst>
            <a:ext uri="{FF2B5EF4-FFF2-40B4-BE49-F238E27FC236}">
              <a16:creationId xmlns:a16="http://schemas.microsoft.com/office/drawing/2014/main" id="{00000000-0008-0000-0300-00009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89" name="Text Box 19">
          <a:extLst>
            <a:ext uri="{FF2B5EF4-FFF2-40B4-BE49-F238E27FC236}">
              <a16:creationId xmlns:a16="http://schemas.microsoft.com/office/drawing/2014/main" id="{00000000-0008-0000-0300-00009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0" name="Text Box 20">
          <a:extLst>
            <a:ext uri="{FF2B5EF4-FFF2-40B4-BE49-F238E27FC236}">
              <a16:creationId xmlns:a16="http://schemas.microsoft.com/office/drawing/2014/main" id="{00000000-0008-0000-0300-00009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1" name="Text Box 21">
          <a:extLst>
            <a:ext uri="{FF2B5EF4-FFF2-40B4-BE49-F238E27FC236}">
              <a16:creationId xmlns:a16="http://schemas.microsoft.com/office/drawing/2014/main" id="{00000000-0008-0000-0300-00009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2" name="Text Box 22">
          <a:extLst>
            <a:ext uri="{FF2B5EF4-FFF2-40B4-BE49-F238E27FC236}">
              <a16:creationId xmlns:a16="http://schemas.microsoft.com/office/drawing/2014/main" id="{00000000-0008-0000-0300-00009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3" name="Text Box 23">
          <a:extLst>
            <a:ext uri="{FF2B5EF4-FFF2-40B4-BE49-F238E27FC236}">
              <a16:creationId xmlns:a16="http://schemas.microsoft.com/office/drawing/2014/main" id="{00000000-0008-0000-0300-00009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4" name="Text Box 24">
          <a:extLst>
            <a:ext uri="{FF2B5EF4-FFF2-40B4-BE49-F238E27FC236}">
              <a16:creationId xmlns:a16="http://schemas.microsoft.com/office/drawing/2014/main" id="{00000000-0008-0000-0300-00009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5" name="Text Box 25">
          <a:extLst>
            <a:ext uri="{FF2B5EF4-FFF2-40B4-BE49-F238E27FC236}">
              <a16:creationId xmlns:a16="http://schemas.microsoft.com/office/drawing/2014/main" id="{00000000-0008-0000-0300-00009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6" name="Text Box 26">
          <a:extLst>
            <a:ext uri="{FF2B5EF4-FFF2-40B4-BE49-F238E27FC236}">
              <a16:creationId xmlns:a16="http://schemas.microsoft.com/office/drawing/2014/main" id="{00000000-0008-0000-0300-00009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7" name="Text Box 27">
          <a:extLst>
            <a:ext uri="{FF2B5EF4-FFF2-40B4-BE49-F238E27FC236}">
              <a16:creationId xmlns:a16="http://schemas.microsoft.com/office/drawing/2014/main" id="{00000000-0008-0000-0300-00009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8" name="Text Box 28">
          <a:extLst>
            <a:ext uri="{FF2B5EF4-FFF2-40B4-BE49-F238E27FC236}">
              <a16:creationId xmlns:a16="http://schemas.microsoft.com/office/drawing/2014/main" id="{00000000-0008-0000-0300-00009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9" name="Text Box 29">
          <a:extLst>
            <a:ext uri="{FF2B5EF4-FFF2-40B4-BE49-F238E27FC236}">
              <a16:creationId xmlns:a16="http://schemas.microsoft.com/office/drawing/2014/main" id="{00000000-0008-0000-0300-00009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00" name="Text Box 30">
          <a:extLst>
            <a:ext uri="{FF2B5EF4-FFF2-40B4-BE49-F238E27FC236}">
              <a16:creationId xmlns:a16="http://schemas.microsoft.com/office/drawing/2014/main" id="{00000000-0008-0000-0300-0000A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1" name="Text Box 31">
          <a:extLst>
            <a:ext uri="{FF2B5EF4-FFF2-40B4-BE49-F238E27FC236}">
              <a16:creationId xmlns:a16="http://schemas.microsoft.com/office/drawing/2014/main" id="{00000000-0008-0000-0300-0000A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2" name="Text Box 32">
          <a:extLst>
            <a:ext uri="{FF2B5EF4-FFF2-40B4-BE49-F238E27FC236}">
              <a16:creationId xmlns:a16="http://schemas.microsoft.com/office/drawing/2014/main" id="{00000000-0008-0000-0300-0000A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3" name="Text Box 33">
          <a:extLst>
            <a:ext uri="{FF2B5EF4-FFF2-40B4-BE49-F238E27FC236}">
              <a16:creationId xmlns:a16="http://schemas.microsoft.com/office/drawing/2014/main" id="{00000000-0008-0000-0300-0000A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4" name="Text Box 34">
          <a:extLst>
            <a:ext uri="{FF2B5EF4-FFF2-40B4-BE49-F238E27FC236}">
              <a16:creationId xmlns:a16="http://schemas.microsoft.com/office/drawing/2014/main" id="{00000000-0008-0000-0300-0000A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5" name="Text Box 35">
          <a:extLst>
            <a:ext uri="{FF2B5EF4-FFF2-40B4-BE49-F238E27FC236}">
              <a16:creationId xmlns:a16="http://schemas.microsoft.com/office/drawing/2014/main" id="{00000000-0008-0000-0300-0000A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6" name="Text Box 37">
          <a:extLst>
            <a:ext uri="{FF2B5EF4-FFF2-40B4-BE49-F238E27FC236}">
              <a16:creationId xmlns:a16="http://schemas.microsoft.com/office/drawing/2014/main" id="{00000000-0008-0000-0300-0000A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7" name="Text Box 38">
          <a:extLst>
            <a:ext uri="{FF2B5EF4-FFF2-40B4-BE49-F238E27FC236}">
              <a16:creationId xmlns:a16="http://schemas.microsoft.com/office/drawing/2014/main" id="{00000000-0008-0000-0300-0000A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8" name="Text Box 39">
          <a:extLst>
            <a:ext uri="{FF2B5EF4-FFF2-40B4-BE49-F238E27FC236}">
              <a16:creationId xmlns:a16="http://schemas.microsoft.com/office/drawing/2014/main" id="{00000000-0008-0000-0300-0000A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9" name="Text Box 40">
          <a:extLst>
            <a:ext uri="{FF2B5EF4-FFF2-40B4-BE49-F238E27FC236}">
              <a16:creationId xmlns:a16="http://schemas.microsoft.com/office/drawing/2014/main" id="{00000000-0008-0000-0300-0000A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0" name="Text Box 41">
          <a:extLst>
            <a:ext uri="{FF2B5EF4-FFF2-40B4-BE49-F238E27FC236}">
              <a16:creationId xmlns:a16="http://schemas.microsoft.com/office/drawing/2014/main" id="{00000000-0008-0000-0300-0000AA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1" name="Text Box 42">
          <a:extLst>
            <a:ext uri="{FF2B5EF4-FFF2-40B4-BE49-F238E27FC236}">
              <a16:creationId xmlns:a16="http://schemas.microsoft.com/office/drawing/2014/main" id="{00000000-0008-0000-0300-0000AB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2" name="Text Box 43">
          <a:extLst>
            <a:ext uri="{FF2B5EF4-FFF2-40B4-BE49-F238E27FC236}">
              <a16:creationId xmlns:a16="http://schemas.microsoft.com/office/drawing/2014/main" id="{00000000-0008-0000-0300-0000A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3" name="Text Box 44">
          <a:extLst>
            <a:ext uri="{FF2B5EF4-FFF2-40B4-BE49-F238E27FC236}">
              <a16:creationId xmlns:a16="http://schemas.microsoft.com/office/drawing/2014/main" id="{00000000-0008-0000-0300-0000A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4" name="Text Box 45">
          <a:extLst>
            <a:ext uri="{FF2B5EF4-FFF2-40B4-BE49-F238E27FC236}">
              <a16:creationId xmlns:a16="http://schemas.microsoft.com/office/drawing/2014/main" id="{00000000-0008-0000-0300-0000A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5" name="Text Box 46">
          <a:extLst>
            <a:ext uri="{FF2B5EF4-FFF2-40B4-BE49-F238E27FC236}">
              <a16:creationId xmlns:a16="http://schemas.microsoft.com/office/drawing/2014/main" id="{00000000-0008-0000-0300-0000A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6" name="Text Box 47">
          <a:extLst>
            <a:ext uri="{FF2B5EF4-FFF2-40B4-BE49-F238E27FC236}">
              <a16:creationId xmlns:a16="http://schemas.microsoft.com/office/drawing/2014/main" id="{00000000-0008-0000-0300-0000B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7" name="Text Box 48">
          <a:extLst>
            <a:ext uri="{FF2B5EF4-FFF2-40B4-BE49-F238E27FC236}">
              <a16:creationId xmlns:a16="http://schemas.microsoft.com/office/drawing/2014/main" id="{00000000-0008-0000-0300-0000B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8" name="Text Box 49">
          <a:extLst>
            <a:ext uri="{FF2B5EF4-FFF2-40B4-BE49-F238E27FC236}">
              <a16:creationId xmlns:a16="http://schemas.microsoft.com/office/drawing/2014/main" id="{00000000-0008-0000-0300-0000B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9" name="Text Box 50">
          <a:extLst>
            <a:ext uri="{FF2B5EF4-FFF2-40B4-BE49-F238E27FC236}">
              <a16:creationId xmlns:a16="http://schemas.microsoft.com/office/drawing/2014/main" id="{00000000-0008-0000-0300-0000B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20" name="Text Box 51">
          <a:extLst>
            <a:ext uri="{FF2B5EF4-FFF2-40B4-BE49-F238E27FC236}">
              <a16:creationId xmlns:a16="http://schemas.microsoft.com/office/drawing/2014/main" id="{00000000-0008-0000-0300-0000B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1" name="Text Box 14">
          <a:extLst>
            <a:ext uri="{FF2B5EF4-FFF2-40B4-BE49-F238E27FC236}">
              <a16:creationId xmlns:a16="http://schemas.microsoft.com/office/drawing/2014/main" id="{00000000-0008-0000-0300-0000B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2" name="Text Box 14">
          <a:extLst>
            <a:ext uri="{FF2B5EF4-FFF2-40B4-BE49-F238E27FC236}">
              <a16:creationId xmlns:a16="http://schemas.microsoft.com/office/drawing/2014/main" id="{00000000-0008-0000-0300-0000B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3" name="Text Box 14">
          <a:extLst>
            <a:ext uri="{FF2B5EF4-FFF2-40B4-BE49-F238E27FC236}">
              <a16:creationId xmlns:a16="http://schemas.microsoft.com/office/drawing/2014/main" id="{00000000-0008-0000-0300-0000B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4" name="Text Box 14">
          <a:extLst>
            <a:ext uri="{FF2B5EF4-FFF2-40B4-BE49-F238E27FC236}">
              <a16:creationId xmlns:a16="http://schemas.microsoft.com/office/drawing/2014/main" id="{00000000-0008-0000-0300-0000B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5" name="Text Box 14">
          <a:extLst>
            <a:ext uri="{FF2B5EF4-FFF2-40B4-BE49-F238E27FC236}">
              <a16:creationId xmlns:a16="http://schemas.microsoft.com/office/drawing/2014/main" id="{00000000-0008-0000-0300-0000B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6" name="Text Box 14">
          <a:extLst>
            <a:ext uri="{FF2B5EF4-FFF2-40B4-BE49-F238E27FC236}">
              <a16:creationId xmlns:a16="http://schemas.microsoft.com/office/drawing/2014/main" id="{00000000-0008-0000-0300-0000B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7" name="Text Box 14">
          <a:extLst>
            <a:ext uri="{FF2B5EF4-FFF2-40B4-BE49-F238E27FC236}">
              <a16:creationId xmlns:a16="http://schemas.microsoft.com/office/drawing/2014/main" id="{00000000-0008-0000-0300-0000B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8" name="Text Box 14">
          <a:extLst>
            <a:ext uri="{FF2B5EF4-FFF2-40B4-BE49-F238E27FC236}">
              <a16:creationId xmlns:a16="http://schemas.microsoft.com/office/drawing/2014/main" id="{00000000-0008-0000-0300-0000B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9" name="Text Box 14">
          <a:extLst>
            <a:ext uri="{FF2B5EF4-FFF2-40B4-BE49-F238E27FC236}">
              <a16:creationId xmlns:a16="http://schemas.microsoft.com/office/drawing/2014/main" id="{00000000-0008-0000-0300-0000B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0" name="Text Box 14">
          <a:extLst>
            <a:ext uri="{FF2B5EF4-FFF2-40B4-BE49-F238E27FC236}">
              <a16:creationId xmlns:a16="http://schemas.microsoft.com/office/drawing/2014/main" id="{00000000-0008-0000-0300-0000B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1" name="Text Box 14">
          <a:extLst>
            <a:ext uri="{FF2B5EF4-FFF2-40B4-BE49-F238E27FC236}">
              <a16:creationId xmlns:a16="http://schemas.microsoft.com/office/drawing/2014/main" id="{00000000-0008-0000-0300-0000B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2" name="Text Box 14">
          <a:extLst>
            <a:ext uri="{FF2B5EF4-FFF2-40B4-BE49-F238E27FC236}">
              <a16:creationId xmlns:a16="http://schemas.microsoft.com/office/drawing/2014/main" id="{00000000-0008-0000-0300-0000C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3" name="Text Box 14">
          <a:extLst>
            <a:ext uri="{FF2B5EF4-FFF2-40B4-BE49-F238E27FC236}">
              <a16:creationId xmlns:a16="http://schemas.microsoft.com/office/drawing/2014/main" id="{00000000-0008-0000-0300-0000C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4" name="Text Box 14">
          <a:extLst>
            <a:ext uri="{FF2B5EF4-FFF2-40B4-BE49-F238E27FC236}">
              <a16:creationId xmlns:a16="http://schemas.microsoft.com/office/drawing/2014/main" id="{00000000-0008-0000-0300-0000C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5" name="Text Box 14">
          <a:extLst>
            <a:ext uri="{FF2B5EF4-FFF2-40B4-BE49-F238E27FC236}">
              <a16:creationId xmlns:a16="http://schemas.microsoft.com/office/drawing/2014/main" id="{00000000-0008-0000-0300-0000C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6" name="Text Box 14">
          <a:extLst>
            <a:ext uri="{FF2B5EF4-FFF2-40B4-BE49-F238E27FC236}">
              <a16:creationId xmlns:a16="http://schemas.microsoft.com/office/drawing/2014/main" id="{00000000-0008-0000-0300-0000C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7" name="Text Box 14">
          <a:extLst>
            <a:ext uri="{FF2B5EF4-FFF2-40B4-BE49-F238E27FC236}">
              <a16:creationId xmlns:a16="http://schemas.microsoft.com/office/drawing/2014/main" id="{00000000-0008-0000-0300-0000C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8" name="Text Box 14">
          <a:extLst>
            <a:ext uri="{FF2B5EF4-FFF2-40B4-BE49-F238E27FC236}">
              <a16:creationId xmlns:a16="http://schemas.microsoft.com/office/drawing/2014/main" id="{00000000-0008-0000-0300-0000C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9" name="Text Box 14">
          <a:extLst>
            <a:ext uri="{FF2B5EF4-FFF2-40B4-BE49-F238E27FC236}">
              <a16:creationId xmlns:a16="http://schemas.microsoft.com/office/drawing/2014/main" id="{00000000-0008-0000-0300-0000C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0" name="Text Box 14">
          <a:extLst>
            <a:ext uri="{FF2B5EF4-FFF2-40B4-BE49-F238E27FC236}">
              <a16:creationId xmlns:a16="http://schemas.microsoft.com/office/drawing/2014/main" id="{00000000-0008-0000-0300-0000C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1" name="Text Box 14">
          <a:extLst>
            <a:ext uri="{FF2B5EF4-FFF2-40B4-BE49-F238E27FC236}">
              <a16:creationId xmlns:a16="http://schemas.microsoft.com/office/drawing/2014/main" id="{00000000-0008-0000-0300-0000C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2" name="Text Box 14">
          <a:extLst>
            <a:ext uri="{FF2B5EF4-FFF2-40B4-BE49-F238E27FC236}">
              <a16:creationId xmlns:a16="http://schemas.microsoft.com/office/drawing/2014/main" id="{00000000-0008-0000-0300-0000C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3" name="Text Box 14">
          <a:extLst>
            <a:ext uri="{FF2B5EF4-FFF2-40B4-BE49-F238E27FC236}">
              <a16:creationId xmlns:a16="http://schemas.microsoft.com/office/drawing/2014/main" id="{00000000-0008-0000-0300-0000C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4" name="Text Box 14">
          <a:extLst>
            <a:ext uri="{FF2B5EF4-FFF2-40B4-BE49-F238E27FC236}">
              <a16:creationId xmlns:a16="http://schemas.microsoft.com/office/drawing/2014/main" id="{00000000-0008-0000-0300-0000C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5" name="Text Box 14">
          <a:extLst>
            <a:ext uri="{FF2B5EF4-FFF2-40B4-BE49-F238E27FC236}">
              <a16:creationId xmlns:a16="http://schemas.microsoft.com/office/drawing/2014/main" id="{00000000-0008-0000-0300-0000C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6" name="Text Box 14">
          <a:extLst>
            <a:ext uri="{FF2B5EF4-FFF2-40B4-BE49-F238E27FC236}">
              <a16:creationId xmlns:a16="http://schemas.microsoft.com/office/drawing/2014/main" id="{00000000-0008-0000-0300-0000C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47" name="Text Box 14">
          <a:extLst>
            <a:ext uri="{FF2B5EF4-FFF2-40B4-BE49-F238E27FC236}">
              <a16:creationId xmlns:a16="http://schemas.microsoft.com/office/drawing/2014/main" id="{00000000-0008-0000-0300-0000C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48" name="Text Box 14">
          <a:extLst>
            <a:ext uri="{FF2B5EF4-FFF2-40B4-BE49-F238E27FC236}">
              <a16:creationId xmlns:a16="http://schemas.microsoft.com/office/drawing/2014/main" id="{00000000-0008-0000-0300-0000D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9" name="Text Box 14">
          <a:extLst>
            <a:ext uri="{FF2B5EF4-FFF2-40B4-BE49-F238E27FC236}">
              <a16:creationId xmlns:a16="http://schemas.microsoft.com/office/drawing/2014/main" id="{00000000-0008-0000-0300-0000D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0" name="Text Box 14">
          <a:extLst>
            <a:ext uri="{FF2B5EF4-FFF2-40B4-BE49-F238E27FC236}">
              <a16:creationId xmlns:a16="http://schemas.microsoft.com/office/drawing/2014/main" id="{00000000-0008-0000-0300-0000D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1" name="Text Box 14">
          <a:extLst>
            <a:ext uri="{FF2B5EF4-FFF2-40B4-BE49-F238E27FC236}">
              <a16:creationId xmlns:a16="http://schemas.microsoft.com/office/drawing/2014/main" id="{00000000-0008-0000-0300-0000D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2" name="Text Box 14">
          <a:extLst>
            <a:ext uri="{FF2B5EF4-FFF2-40B4-BE49-F238E27FC236}">
              <a16:creationId xmlns:a16="http://schemas.microsoft.com/office/drawing/2014/main" id="{00000000-0008-0000-0300-0000D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3" name="Text Box 14">
          <a:extLst>
            <a:ext uri="{FF2B5EF4-FFF2-40B4-BE49-F238E27FC236}">
              <a16:creationId xmlns:a16="http://schemas.microsoft.com/office/drawing/2014/main" id="{00000000-0008-0000-0300-0000D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4" name="Text Box 14">
          <a:extLst>
            <a:ext uri="{FF2B5EF4-FFF2-40B4-BE49-F238E27FC236}">
              <a16:creationId xmlns:a16="http://schemas.microsoft.com/office/drawing/2014/main" id="{00000000-0008-0000-0300-0000D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5" name="Text Box 14">
          <a:extLst>
            <a:ext uri="{FF2B5EF4-FFF2-40B4-BE49-F238E27FC236}">
              <a16:creationId xmlns:a16="http://schemas.microsoft.com/office/drawing/2014/main" id="{00000000-0008-0000-0300-0000D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6" name="Text Box 14">
          <a:extLst>
            <a:ext uri="{FF2B5EF4-FFF2-40B4-BE49-F238E27FC236}">
              <a16:creationId xmlns:a16="http://schemas.microsoft.com/office/drawing/2014/main" id="{00000000-0008-0000-0300-0000D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7" name="Text Box 14">
          <a:extLst>
            <a:ext uri="{FF2B5EF4-FFF2-40B4-BE49-F238E27FC236}">
              <a16:creationId xmlns:a16="http://schemas.microsoft.com/office/drawing/2014/main" id="{00000000-0008-0000-0300-0000D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8" name="Text Box 14">
          <a:extLst>
            <a:ext uri="{FF2B5EF4-FFF2-40B4-BE49-F238E27FC236}">
              <a16:creationId xmlns:a16="http://schemas.microsoft.com/office/drawing/2014/main" id="{00000000-0008-0000-0300-0000D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459" name="Text Box 14">
          <a:extLst>
            <a:ext uri="{FF2B5EF4-FFF2-40B4-BE49-F238E27FC236}">
              <a16:creationId xmlns:a16="http://schemas.microsoft.com/office/drawing/2014/main" id="{00000000-0008-0000-0300-0000D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460" name="Text Box 14">
          <a:extLst>
            <a:ext uri="{FF2B5EF4-FFF2-40B4-BE49-F238E27FC236}">
              <a16:creationId xmlns:a16="http://schemas.microsoft.com/office/drawing/2014/main" id="{00000000-0008-0000-0300-0000D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1" name="Text Box 14">
          <a:extLst>
            <a:ext uri="{FF2B5EF4-FFF2-40B4-BE49-F238E27FC236}">
              <a16:creationId xmlns:a16="http://schemas.microsoft.com/office/drawing/2014/main" id="{00000000-0008-0000-0300-0000D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2" name="Text Box 14">
          <a:extLst>
            <a:ext uri="{FF2B5EF4-FFF2-40B4-BE49-F238E27FC236}">
              <a16:creationId xmlns:a16="http://schemas.microsoft.com/office/drawing/2014/main" id="{00000000-0008-0000-0300-0000D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3" name="Text Box 14">
          <a:extLst>
            <a:ext uri="{FF2B5EF4-FFF2-40B4-BE49-F238E27FC236}">
              <a16:creationId xmlns:a16="http://schemas.microsoft.com/office/drawing/2014/main" id="{00000000-0008-0000-0300-0000D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4" name="Text Box 14">
          <a:extLst>
            <a:ext uri="{FF2B5EF4-FFF2-40B4-BE49-F238E27FC236}">
              <a16:creationId xmlns:a16="http://schemas.microsoft.com/office/drawing/2014/main" id="{00000000-0008-0000-0300-0000E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5" name="Text Box 14">
          <a:extLst>
            <a:ext uri="{FF2B5EF4-FFF2-40B4-BE49-F238E27FC236}">
              <a16:creationId xmlns:a16="http://schemas.microsoft.com/office/drawing/2014/main" id="{00000000-0008-0000-0300-0000E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6" name="Text Box 14">
          <a:extLst>
            <a:ext uri="{FF2B5EF4-FFF2-40B4-BE49-F238E27FC236}">
              <a16:creationId xmlns:a16="http://schemas.microsoft.com/office/drawing/2014/main" id="{00000000-0008-0000-0300-0000E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7" name="Text Box 14">
          <a:extLst>
            <a:ext uri="{FF2B5EF4-FFF2-40B4-BE49-F238E27FC236}">
              <a16:creationId xmlns:a16="http://schemas.microsoft.com/office/drawing/2014/main" id="{00000000-0008-0000-0300-0000E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8" name="Text Box 14">
          <a:extLst>
            <a:ext uri="{FF2B5EF4-FFF2-40B4-BE49-F238E27FC236}">
              <a16:creationId xmlns:a16="http://schemas.microsoft.com/office/drawing/2014/main" id="{00000000-0008-0000-0300-0000E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69" name="Text Box 14">
          <a:extLst>
            <a:ext uri="{FF2B5EF4-FFF2-40B4-BE49-F238E27FC236}">
              <a16:creationId xmlns:a16="http://schemas.microsoft.com/office/drawing/2014/main" id="{00000000-0008-0000-0300-0000E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0" name="Text Box 17">
          <a:extLst>
            <a:ext uri="{FF2B5EF4-FFF2-40B4-BE49-F238E27FC236}">
              <a16:creationId xmlns:a16="http://schemas.microsoft.com/office/drawing/2014/main" id="{00000000-0008-0000-0300-0000E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1" name="Text Box 18">
          <a:extLst>
            <a:ext uri="{FF2B5EF4-FFF2-40B4-BE49-F238E27FC236}">
              <a16:creationId xmlns:a16="http://schemas.microsoft.com/office/drawing/2014/main" id="{00000000-0008-0000-0300-0000E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2" name="Text Box 19">
          <a:extLst>
            <a:ext uri="{FF2B5EF4-FFF2-40B4-BE49-F238E27FC236}">
              <a16:creationId xmlns:a16="http://schemas.microsoft.com/office/drawing/2014/main" id="{00000000-0008-0000-0300-0000E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3" name="Text Box 20">
          <a:extLst>
            <a:ext uri="{FF2B5EF4-FFF2-40B4-BE49-F238E27FC236}">
              <a16:creationId xmlns:a16="http://schemas.microsoft.com/office/drawing/2014/main" id="{00000000-0008-0000-0300-0000E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4" name="Text Box 21">
          <a:extLst>
            <a:ext uri="{FF2B5EF4-FFF2-40B4-BE49-F238E27FC236}">
              <a16:creationId xmlns:a16="http://schemas.microsoft.com/office/drawing/2014/main" id="{00000000-0008-0000-0300-0000E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5" name="Text Box 22">
          <a:extLst>
            <a:ext uri="{FF2B5EF4-FFF2-40B4-BE49-F238E27FC236}">
              <a16:creationId xmlns:a16="http://schemas.microsoft.com/office/drawing/2014/main" id="{00000000-0008-0000-0300-0000E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6" name="Text Box 23">
          <a:extLst>
            <a:ext uri="{FF2B5EF4-FFF2-40B4-BE49-F238E27FC236}">
              <a16:creationId xmlns:a16="http://schemas.microsoft.com/office/drawing/2014/main" id="{00000000-0008-0000-0300-0000E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7" name="Text Box 24">
          <a:extLst>
            <a:ext uri="{FF2B5EF4-FFF2-40B4-BE49-F238E27FC236}">
              <a16:creationId xmlns:a16="http://schemas.microsoft.com/office/drawing/2014/main" id="{00000000-0008-0000-0300-0000E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8" name="Text Box 25">
          <a:extLst>
            <a:ext uri="{FF2B5EF4-FFF2-40B4-BE49-F238E27FC236}">
              <a16:creationId xmlns:a16="http://schemas.microsoft.com/office/drawing/2014/main" id="{00000000-0008-0000-0300-0000E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9" name="Text Box 26">
          <a:extLst>
            <a:ext uri="{FF2B5EF4-FFF2-40B4-BE49-F238E27FC236}">
              <a16:creationId xmlns:a16="http://schemas.microsoft.com/office/drawing/2014/main" id="{00000000-0008-0000-0300-0000E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0" name="Text Box 27">
          <a:extLst>
            <a:ext uri="{FF2B5EF4-FFF2-40B4-BE49-F238E27FC236}">
              <a16:creationId xmlns:a16="http://schemas.microsoft.com/office/drawing/2014/main" id="{00000000-0008-0000-0300-0000F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1" name="Text Box 28">
          <a:extLst>
            <a:ext uri="{FF2B5EF4-FFF2-40B4-BE49-F238E27FC236}">
              <a16:creationId xmlns:a16="http://schemas.microsoft.com/office/drawing/2014/main" id="{00000000-0008-0000-0300-0000F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2" name="Text Box 29">
          <a:extLst>
            <a:ext uri="{FF2B5EF4-FFF2-40B4-BE49-F238E27FC236}">
              <a16:creationId xmlns:a16="http://schemas.microsoft.com/office/drawing/2014/main" id="{00000000-0008-0000-0300-0000F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83" name="Text Box 30">
          <a:extLst>
            <a:ext uri="{FF2B5EF4-FFF2-40B4-BE49-F238E27FC236}">
              <a16:creationId xmlns:a16="http://schemas.microsoft.com/office/drawing/2014/main" id="{00000000-0008-0000-0300-0000F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4" name="Text Box 31">
          <a:extLst>
            <a:ext uri="{FF2B5EF4-FFF2-40B4-BE49-F238E27FC236}">
              <a16:creationId xmlns:a16="http://schemas.microsoft.com/office/drawing/2014/main" id="{00000000-0008-0000-0300-0000F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5" name="Text Box 32">
          <a:extLst>
            <a:ext uri="{FF2B5EF4-FFF2-40B4-BE49-F238E27FC236}">
              <a16:creationId xmlns:a16="http://schemas.microsoft.com/office/drawing/2014/main" id="{00000000-0008-0000-0300-0000F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6" name="Text Box 33">
          <a:extLst>
            <a:ext uri="{FF2B5EF4-FFF2-40B4-BE49-F238E27FC236}">
              <a16:creationId xmlns:a16="http://schemas.microsoft.com/office/drawing/2014/main" id="{00000000-0008-0000-0300-0000F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7" name="Text Box 34">
          <a:extLst>
            <a:ext uri="{FF2B5EF4-FFF2-40B4-BE49-F238E27FC236}">
              <a16:creationId xmlns:a16="http://schemas.microsoft.com/office/drawing/2014/main" id="{00000000-0008-0000-0300-0000F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8" name="Text Box 35">
          <a:extLst>
            <a:ext uri="{FF2B5EF4-FFF2-40B4-BE49-F238E27FC236}">
              <a16:creationId xmlns:a16="http://schemas.microsoft.com/office/drawing/2014/main" id="{00000000-0008-0000-0300-0000F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89" name="Text Box 37">
          <a:extLst>
            <a:ext uri="{FF2B5EF4-FFF2-40B4-BE49-F238E27FC236}">
              <a16:creationId xmlns:a16="http://schemas.microsoft.com/office/drawing/2014/main" id="{00000000-0008-0000-0300-0000F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0" name="Text Box 38">
          <a:extLst>
            <a:ext uri="{FF2B5EF4-FFF2-40B4-BE49-F238E27FC236}">
              <a16:creationId xmlns:a16="http://schemas.microsoft.com/office/drawing/2014/main" id="{00000000-0008-0000-0300-0000F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1" name="Text Box 39">
          <a:extLst>
            <a:ext uri="{FF2B5EF4-FFF2-40B4-BE49-F238E27FC236}">
              <a16:creationId xmlns:a16="http://schemas.microsoft.com/office/drawing/2014/main" id="{00000000-0008-0000-0300-0000F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2" name="Text Box 40">
          <a:extLst>
            <a:ext uri="{FF2B5EF4-FFF2-40B4-BE49-F238E27FC236}">
              <a16:creationId xmlns:a16="http://schemas.microsoft.com/office/drawing/2014/main" id="{00000000-0008-0000-0300-0000F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3" name="Text Box 41">
          <a:extLst>
            <a:ext uri="{FF2B5EF4-FFF2-40B4-BE49-F238E27FC236}">
              <a16:creationId xmlns:a16="http://schemas.microsoft.com/office/drawing/2014/main" id="{00000000-0008-0000-0300-0000F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4" name="Text Box 42">
          <a:extLst>
            <a:ext uri="{FF2B5EF4-FFF2-40B4-BE49-F238E27FC236}">
              <a16:creationId xmlns:a16="http://schemas.microsoft.com/office/drawing/2014/main" id="{00000000-0008-0000-0300-0000F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5" name="Text Box 43">
          <a:extLst>
            <a:ext uri="{FF2B5EF4-FFF2-40B4-BE49-F238E27FC236}">
              <a16:creationId xmlns:a16="http://schemas.microsoft.com/office/drawing/2014/main" id="{00000000-0008-0000-0300-0000F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6" name="Text Box 44">
          <a:extLst>
            <a:ext uri="{FF2B5EF4-FFF2-40B4-BE49-F238E27FC236}">
              <a16:creationId xmlns:a16="http://schemas.microsoft.com/office/drawing/2014/main" id="{00000000-0008-0000-0300-00000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7" name="Text Box 45">
          <a:extLst>
            <a:ext uri="{FF2B5EF4-FFF2-40B4-BE49-F238E27FC236}">
              <a16:creationId xmlns:a16="http://schemas.microsoft.com/office/drawing/2014/main" id="{00000000-0008-0000-0300-00000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8" name="Text Box 46">
          <a:extLst>
            <a:ext uri="{FF2B5EF4-FFF2-40B4-BE49-F238E27FC236}">
              <a16:creationId xmlns:a16="http://schemas.microsoft.com/office/drawing/2014/main" id="{00000000-0008-0000-0300-00000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9" name="Text Box 47">
          <a:extLst>
            <a:ext uri="{FF2B5EF4-FFF2-40B4-BE49-F238E27FC236}">
              <a16:creationId xmlns:a16="http://schemas.microsoft.com/office/drawing/2014/main" id="{00000000-0008-0000-0300-00000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0" name="Text Box 48">
          <a:extLst>
            <a:ext uri="{FF2B5EF4-FFF2-40B4-BE49-F238E27FC236}">
              <a16:creationId xmlns:a16="http://schemas.microsoft.com/office/drawing/2014/main" id="{00000000-0008-0000-0300-00000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1" name="Text Box 49">
          <a:extLst>
            <a:ext uri="{FF2B5EF4-FFF2-40B4-BE49-F238E27FC236}">
              <a16:creationId xmlns:a16="http://schemas.microsoft.com/office/drawing/2014/main" id="{00000000-0008-0000-0300-00000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2" name="Text Box 50">
          <a:extLst>
            <a:ext uri="{FF2B5EF4-FFF2-40B4-BE49-F238E27FC236}">
              <a16:creationId xmlns:a16="http://schemas.microsoft.com/office/drawing/2014/main" id="{00000000-0008-0000-0300-00000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3" name="Text Box 51">
          <a:extLst>
            <a:ext uri="{FF2B5EF4-FFF2-40B4-BE49-F238E27FC236}">
              <a16:creationId xmlns:a16="http://schemas.microsoft.com/office/drawing/2014/main" id="{00000000-0008-0000-0300-00000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4" name="Text Box 14">
          <a:extLst>
            <a:ext uri="{FF2B5EF4-FFF2-40B4-BE49-F238E27FC236}">
              <a16:creationId xmlns:a16="http://schemas.microsoft.com/office/drawing/2014/main" id="{00000000-0008-0000-0300-00000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5" name="Text Box 17">
          <a:extLst>
            <a:ext uri="{FF2B5EF4-FFF2-40B4-BE49-F238E27FC236}">
              <a16:creationId xmlns:a16="http://schemas.microsoft.com/office/drawing/2014/main" id="{00000000-0008-0000-0300-00000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6" name="Text Box 18">
          <a:extLst>
            <a:ext uri="{FF2B5EF4-FFF2-40B4-BE49-F238E27FC236}">
              <a16:creationId xmlns:a16="http://schemas.microsoft.com/office/drawing/2014/main" id="{00000000-0008-0000-0300-00000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7" name="Text Box 19">
          <a:extLst>
            <a:ext uri="{FF2B5EF4-FFF2-40B4-BE49-F238E27FC236}">
              <a16:creationId xmlns:a16="http://schemas.microsoft.com/office/drawing/2014/main" id="{00000000-0008-0000-0300-00000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8" name="Text Box 20">
          <a:extLst>
            <a:ext uri="{FF2B5EF4-FFF2-40B4-BE49-F238E27FC236}">
              <a16:creationId xmlns:a16="http://schemas.microsoft.com/office/drawing/2014/main" id="{00000000-0008-0000-0300-00000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9" name="Text Box 21">
          <a:extLst>
            <a:ext uri="{FF2B5EF4-FFF2-40B4-BE49-F238E27FC236}">
              <a16:creationId xmlns:a16="http://schemas.microsoft.com/office/drawing/2014/main" id="{00000000-0008-0000-0300-00000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0" name="Text Box 22">
          <a:extLst>
            <a:ext uri="{FF2B5EF4-FFF2-40B4-BE49-F238E27FC236}">
              <a16:creationId xmlns:a16="http://schemas.microsoft.com/office/drawing/2014/main" id="{00000000-0008-0000-0300-00000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1" name="Text Box 23">
          <a:extLst>
            <a:ext uri="{FF2B5EF4-FFF2-40B4-BE49-F238E27FC236}">
              <a16:creationId xmlns:a16="http://schemas.microsoft.com/office/drawing/2014/main" id="{00000000-0008-0000-0300-00000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2" name="Text Box 24">
          <a:extLst>
            <a:ext uri="{FF2B5EF4-FFF2-40B4-BE49-F238E27FC236}">
              <a16:creationId xmlns:a16="http://schemas.microsoft.com/office/drawing/2014/main" id="{00000000-0008-0000-0300-00001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3" name="Text Box 25">
          <a:extLst>
            <a:ext uri="{FF2B5EF4-FFF2-40B4-BE49-F238E27FC236}">
              <a16:creationId xmlns:a16="http://schemas.microsoft.com/office/drawing/2014/main" id="{00000000-0008-0000-0300-00001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4" name="Text Box 26">
          <a:extLst>
            <a:ext uri="{FF2B5EF4-FFF2-40B4-BE49-F238E27FC236}">
              <a16:creationId xmlns:a16="http://schemas.microsoft.com/office/drawing/2014/main" id="{00000000-0008-0000-0300-00001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5" name="Text Box 27">
          <a:extLst>
            <a:ext uri="{FF2B5EF4-FFF2-40B4-BE49-F238E27FC236}">
              <a16:creationId xmlns:a16="http://schemas.microsoft.com/office/drawing/2014/main" id="{00000000-0008-0000-0300-00001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6" name="Text Box 28">
          <a:extLst>
            <a:ext uri="{FF2B5EF4-FFF2-40B4-BE49-F238E27FC236}">
              <a16:creationId xmlns:a16="http://schemas.microsoft.com/office/drawing/2014/main" id="{00000000-0008-0000-0300-00001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7" name="Text Box 29">
          <a:extLst>
            <a:ext uri="{FF2B5EF4-FFF2-40B4-BE49-F238E27FC236}">
              <a16:creationId xmlns:a16="http://schemas.microsoft.com/office/drawing/2014/main" id="{00000000-0008-0000-0300-00001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18" name="Text Box 30">
          <a:extLst>
            <a:ext uri="{FF2B5EF4-FFF2-40B4-BE49-F238E27FC236}">
              <a16:creationId xmlns:a16="http://schemas.microsoft.com/office/drawing/2014/main" id="{00000000-0008-0000-0300-00001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9" name="Text Box 31">
          <a:extLst>
            <a:ext uri="{FF2B5EF4-FFF2-40B4-BE49-F238E27FC236}">
              <a16:creationId xmlns:a16="http://schemas.microsoft.com/office/drawing/2014/main" id="{00000000-0008-0000-0300-00001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0" name="Text Box 32">
          <a:extLst>
            <a:ext uri="{FF2B5EF4-FFF2-40B4-BE49-F238E27FC236}">
              <a16:creationId xmlns:a16="http://schemas.microsoft.com/office/drawing/2014/main" id="{00000000-0008-0000-0300-00001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1" name="Text Box 33">
          <a:extLst>
            <a:ext uri="{FF2B5EF4-FFF2-40B4-BE49-F238E27FC236}">
              <a16:creationId xmlns:a16="http://schemas.microsoft.com/office/drawing/2014/main" id="{00000000-0008-0000-0300-00001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2" name="Text Box 34">
          <a:extLst>
            <a:ext uri="{FF2B5EF4-FFF2-40B4-BE49-F238E27FC236}">
              <a16:creationId xmlns:a16="http://schemas.microsoft.com/office/drawing/2014/main" id="{00000000-0008-0000-0300-00001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3" name="Text Box 35">
          <a:extLst>
            <a:ext uri="{FF2B5EF4-FFF2-40B4-BE49-F238E27FC236}">
              <a16:creationId xmlns:a16="http://schemas.microsoft.com/office/drawing/2014/main" id="{00000000-0008-0000-0300-00001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4" name="Text Box 37">
          <a:extLst>
            <a:ext uri="{FF2B5EF4-FFF2-40B4-BE49-F238E27FC236}">
              <a16:creationId xmlns:a16="http://schemas.microsoft.com/office/drawing/2014/main" id="{00000000-0008-0000-0300-00001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5" name="Text Box 38">
          <a:extLst>
            <a:ext uri="{FF2B5EF4-FFF2-40B4-BE49-F238E27FC236}">
              <a16:creationId xmlns:a16="http://schemas.microsoft.com/office/drawing/2014/main" id="{00000000-0008-0000-0300-00001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6" name="Text Box 39">
          <a:extLst>
            <a:ext uri="{FF2B5EF4-FFF2-40B4-BE49-F238E27FC236}">
              <a16:creationId xmlns:a16="http://schemas.microsoft.com/office/drawing/2014/main" id="{00000000-0008-0000-0300-00001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7" name="Text Box 40">
          <a:extLst>
            <a:ext uri="{FF2B5EF4-FFF2-40B4-BE49-F238E27FC236}">
              <a16:creationId xmlns:a16="http://schemas.microsoft.com/office/drawing/2014/main" id="{00000000-0008-0000-0300-00001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28" name="Text Box 41">
          <a:extLst>
            <a:ext uri="{FF2B5EF4-FFF2-40B4-BE49-F238E27FC236}">
              <a16:creationId xmlns:a16="http://schemas.microsoft.com/office/drawing/2014/main" id="{00000000-0008-0000-0300-00002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29" name="Text Box 42">
          <a:extLst>
            <a:ext uri="{FF2B5EF4-FFF2-40B4-BE49-F238E27FC236}">
              <a16:creationId xmlns:a16="http://schemas.microsoft.com/office/drawing/2014/main" id="{00000000-0008-0000-0300-00002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0" name="Text Box 43">
          <a:extLst>
            <a:ext uri="{FF2B5EF4-FFF2-40B4-BE49-F238E27FC236}">
              <a16:creationId xmlns:a16="http://schemas.microsoft.com/office/drawing/2014/main" id="{00000000-0008-0000-0300-00002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1" name="Text Box 44">
          <a:extLst>
            <a:ext uri="{FF2B5EF4-FFF2-40B4-BE49-F238E27FC236}">
              <a16:creationId xmlns:a16="http://schemas.microsoft.com/office/drawing/2014/main" id="{00000000-0008-0000-0300-00002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2" name="Text Box 45">
          <a:extLst>
            <a:ext uri="{FF2B5EF4-FFF2-40B4-BE49-F238E27FC236}">
              <a16:creationId xmlns:a16="http://schemas.microsoft.com/office/drawing/2014/main" id="{00000000-0008-0000-0300-00002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3" name="Text Box 46">
          <a:extLst>
            <a:ext uri="{FF2B5EF4-FFF2-40B4-BE49-F238E27FC236}">
              <a16:creationId xmlns:a16="http://schemas.microsoft.com/office/drawing/2014/main" id="{00000000-0008-0000-0300-00002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4" name="Text Box 47">
          <a:extLst>
            <a:ext uri="{FF2B5EF4-FFF2-40B4-BE49-F238E27FC236}">
              <a16:creationId xmlns:a16="http://schemas.microsoft.com/office/drawing/2014/main" id="{00000000-0008-0000-0300-00002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5" name="Text Box 48">
          <a:extLst>
            <a:ext uri="{FF2B5EF4-FFF2-40B4-BE49-F238E27FC236}">
              <a16:creationId xmlns:a16="http://schemas.microsoft.com/office/drawing/2014/main" id="{00000000-0008-0000-0300-00002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6" name="Text Box 49">
          <a:extLst>
            <a:ext uri="{FF2B5EF4-FFF2-40B4-BE49-F238E27FC236}">
              <a16:creationId xmlns:a16="http://schemas.microsoft.com/office/drawing/2014/main" id="{00000000-0008-0000-0300-00002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7" name="Text Box 50">
          <a:extLst>
            <a:ext uri="{FF2B5EF4-FFF2-40B4-BE49-F238E27FC236}">
              <a16:creationId xmlns:a16="http://schemas.microsoft.com/office/drawing/2014/main" id="{00000000-0008-0000-0300-00002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8" name="Text Box 51">
          <a:extLst>
            <a:ext uri="{FF2B5EF4-FFF2-40B4-BE49-F238E27FC236}">
              <a16:creationId xmlns:a16="http://schemas.microsoft.com/office/drawing/2014/main" id="{00000000-0008-0000-0300-00002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39" name="Text Box 14">
          <a:extLst>
            <a:ext uri="{FF2B5EF4-FFF2-40B4-BE49-F238E27FC236}">
              <a16:creationId xmlns:a16="http://schemas.microsoft.com/office/drawing/2014/main" id="{00000000-0008-0000-0300-00002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0" name="Text Box 14">
          <a:extLst>
            <a:ext uri="{FF2B5EF4-FFF2-40B4-BE49-F238E27FC236}">
              <a16:creationId xmlns:a16="http://schemas.microsoft.com/office/drawing/2014/main" id="{00000000-0008-0000-0300-00002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1" name="Text Box 14">
          <a:extLst>
            <a:ext uri="{FF2B5EF4-FFF2-40B4-BE49-F238E27FC236}">
              <a16:creationId xmlns:a16="http://schemas.microsoft.com/office/drawing/2014/main" id="{00000000-0008-0000-0300-00002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2" name="Text Box 14">
          <a:extLst>
            <a:ext uri="{FF2B5EF4-FFF2-40B4-BE49-F238E27FC236}">
              <a16:creationId xmlns:a16="http://schemas.microsoft.com/office/drawing/2014/main" id="{00000000-0008-0000-0300-00002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3" name="Text Box 14">
          <a:extLst>
            <a:ext uri="{FF2B5EF4-FFF2-40B4-BE49-F238E27FC236}">
              <a16:creationId xmlns:a16="http://schemas.microsoft.com/office/drawing/2014/main" id="{00000000-0008-0000-0300-00002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4" name="Text Box 14">
          <a:extLst>
            <a:ext uri="{FF2B5EF4-FFF2-40B4-BE49-F238E27FC236}">
              <a16:creationId xmlns:a16="http://schemas.microsoft.com/office/drawing/2014/main" id="{00000000-0008-0000-0300-00003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5" name="Text Box 14">
          <a:extLst>
            <a:ext uri="{FF2B5EF4-FFF2-40B4-BE49-F238E27FC236}">
              <a16:creationId xmlns:a16="http://schemas.microsoft.com/office/drawing/2014/main" id="{00000000-0008-0000-0300-00003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6" name="Text Box 14">
          <a:extLst>
            <a:ext uri="{FF2B5EF4-FFF2-40B4-BE49-F238E27FC236}">
              <a16:creationId xmlns:a16="http://schemas.microsoft.com/office/drawing/2014/main" id="{00000000-0008-0000-0300-00003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7" name="Text Box 14">
          <a:extLst>
            <a:ext uri="{FF2B5EF4-FFF2-40B4-BE49-F238E27FC236}">
              <a16:creationId xmlns:a16="http://schemas.microsoft.com/office/drawing/2014/main" id="{00000000-0008-0000-0300-00003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8" name="Text Box 14">
          <a:extLst>
            <a:ext uri="{FF2B5EF4-FFF2-40B4-BE49-F238E27FC236}">
              <a16:creationId xmlns:a16="http://schemas.microsoft.com/office/drawing/2014/main" id="{00000000-0008-0000-0300-00003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9" name="Text Box 14">
          <a:extLst>
            <a:ext uri="{FF2B5EF4-FFF2-40B4-BE49-F238E27FC236}">
              <a16:creationId xmlns:a16="http://schemas.microsoft.com/office/drawing/2014/main" id="{00000000-0008-0000-0300-00003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0" name="Text Box 14">
          <a:extLst>
            <a:ext uri="{FF2B5EF4-FFF2-40B4-BE49-F238E27FC236}">
              <a16:creationId xmlns:a16="http://schemas.microsoft.com/office/drawing/2014/main" id="{00000000-0008-0000-0300-00003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1" name="Text Box 14">
          <a:extLst>
            <a:ext uri="{FF2B5EF4-FFF2-40B4-BE49-F238E27FC236}">
              <a16:creationId xmlns:a16="http://schemas.microsoft.com/office/drawing/2014/main" id="{00000000-0008-0000-0300-00003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2" name="Text Box 14">
          <a:extLst>
            <a:ext uri="{FF2B5EF4-FFF2-40B4-BE49-F238E27FC236}">
              <a16:creationId xmlns:a16="http://schemas.microsoft.com/office/drawing/2014/main" id="{00000000-0008-0000-0300-00003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3" name="Text Box 14">
          <a:extLst>
            <a:ext uri="{FF2B5EF4-FFF2-40B4-BE49-F238E27FC236}">
              <a16:creationId xmlns:a16="http://schemas.microsoft.com/office/drawing/2014/main" id="{00000000-0008-0000-0300-00003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4" name="Text Box 14">
          <a:extLst>
            <a:ext uri="{FF2B5EF4-FFF2-40B4-BE49-F238E27FC236}">
              <a16:creationId xmlns:a16="http://schemas.microsoft.com/office/drawing/2014/main" id="{00000000-0008-0000-0300-00003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5" name="Text Box 14">
          <a:extLst>
            <a:ext uri="{FF2B5EF4-FFF2-40B4-BE49-F238E27FC236}">
              <a16:creationId xmlns:a16="http://schemas.microsoft.com/office/drawing/2014/main" id="{00000000-0008-0000-0300-00003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6" name="Text Box 14">
          <a:extLst>
            <a:ext uri="{FF2B5EF4-FFF2-40B4-BE49-F238E27FC236}">
              <a16:creationId xmlns:a16="http://schemas.microsoft.com/office/drawing/2014/main" id="{00000000-0008-0000-0300-00003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7" name="Text Box 14">
          <a:extLst>
            <a:ext uri="{FF2B5EF4-FFF2-40B4-BE49-F238E27FC236}">
              <a16:creationId xmlns:a16="http://schemas.microsoft.com/office/drawing/2014/main" id="{00000000-0008-0000-0300-00003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8" name="Text Box 14">
          <a:extLst>
            <a:ext uri="{FF2B5EF4-FFF2-40B4-BE49-F238E27FC236}">
              <a16:creationId xmlns:a16="http://schemas.microsoft.com/office/drawing/2014/main" id="{00000000-0008-0000-0300-00003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9" name="Text Box 14">
          <a:extLst>
            <a:ext uri="{FF2B5EF4-FFF2-40B4-BE49-F238E27FC236}">
              <a16:creationId xmlns:a16="http://schemas.microsoft.com/office/drawing/2014/main" id="{00000000-0008-0000-0300-00003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0" name="Text Box 14">
          <a:extLst>
            <a:ext uri="{FF2B5EF4-FFF2-40B4-BE49-F238E27FC236}">
              <a16:creationId xmlns:a16="http://schemas.microsoft.com/office/drawing/2014/main" id="{00000000-0008-0000-0300-00004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1" name="Text Box 14">
          <a:extLst>
            <a:ext uri="{FF2B5EF4-FFF2-40B4-BE49-F238E27FC236}">
              <a16:creationId xmlns:a16="http://schemas.microsoft.com/office/drawing/2014/main" id="{00000000-0008-0000-0300-00004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2" name="Text Box 14">
          <a:extLst>
            <a:ext uri="{FF2B5EF4-FFF2-40B4-BE49-F238E27FC236}">
              <a16:creationId xmlns:a16="http://schemas.microsoft.com/office/drawing/2014/main" id="{00000000-0008-0000-0300-00004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3" name="Text Box 14">
          <a:extLst>
            <a:ext uri="{FF2B5EF4-FFF2-40B4-BE49-F238E27FC236}">
              <a16:creationId xmlns:a16="http://schemas.microsoft.com/office/drawing/2014/main" id="{00000000-0008-0000-0300-00004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4" name="Text Box 14">
          <a:extLst>
            <a:ext uri="{FF2B5EF4-FFF2-40B4-BE49-F238E27FC236}">
              <a16:creationId xmlns:a16="http://schemas.microsoft.com/office/drawing/2014/main" id="{00000000-0008-0000-0300-00004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65" name="Text Box 14">
          <a:extLst>
            <a:ext uri="{FF2B5EF4-FFF2-40B4-BE49-F238E27FC236}">
              <a16:creationId xmlns:a16="http://schemas.microsoft.com/office/drawing/2014/main" id="{00000000-0008-0000-0300-00004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66" name="Text Box 14">
          <a:extLst>
            <a:ext uri="{FF2B5EF4-FFF2-40B4-BE49-F238E27FC236}">
              <a16:creationId xmlns:a16="http://schemas.microsoft.com/office/drawing/2014/main" id="{00000000-0008-0000-0300-00004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7" name="Text Box 14">
          <a:extLst>
            <a:ext uri="{FF2B5EF4-FFF2-40B4-BE49-F238E27FC236}">
              <a16:creationId xmlns:a16="http://schemas.microsoft.com/office/drawing/2014/main" id="{00000000-0008-0000-0300-00004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8" name="Text Box 14">
          <a:extLst>
            <a:ext uri="{FF2B5EF4-FFF2-40B4-BE49-F238E27FC236}">
              <a16:creationId xmlns:a16="http://schemas.microsoft.com/office/drawing/2014/main" id="{00000000-0008-0000-0300-00004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9" name="Text Box 14">
          <a:extLst>
            <a:ext uri="{FF2B5EF4-FFF2-40B4-BE49-F238E27FC236}">
              <a16:creationId xmlns:a16="http://schemas.microsoft.com/office/drawing/2014/main" id="{00000000-0008-0000-0300-00004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0" name="Text Box 14">
          <a:extLst>
            <a:ext uri="{FF2B5EF4-FFF2-40B4-BE49-F238E27FC236}">
              <a16:creationId xmlns:a16="http://schemas.microsoft.com/office/drawing/2014/main" id="{00000000-0008-0000-0300-00004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1" name="Text Box 14">
          <a:extLst>
            <a:ext uri="{FF2B5EF4-FFF2-40B4-BE49-F238E27FC236}">
              <a16:creationId xmlns:a16="http://schemas.microsoft.com/office/drawing/2014/main" id="{00000000-0008-0000-0300-00004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2" name="Text Box 14">
          <a:extLst>
            <a:ext uri="{FF2B5EF4-FFF2-40B4-BE49-F238E27FC236}">
              <a16:creationId xmlns:a16="http://schemas.microsoft.com/office/drawing/2014/main" id="{00000000-0008-0000-0300-00004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3" name="Text Box 14">
          <a:extLst>
            <a:ext uri="{FF2B5EF4-FFF2-40B4-BE49-F238E27FC236}">
              <a16:creationId xmlns:a16="http://schemas.microsoft.com/office/drawing/2014/main" id="{00000000-0008-0000-0300-00004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4" name="Text Box 14">
          <a:extLst>
            <a:ext uri="{FF2B5EF4-FFF2-40B4-BE49-F238E27FC236}">
              <a16:creationId xmlns:a16="http://schemas.microsoft.com/office/drawing/2014/main" id="{00000000-0008-0000-0300-00004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5" name="Text Box 14">
          <a:extLst>
            <a:ext uri="{FF2B5EF4-FFF2-40B4-BE49-F238E27FC236}">
              <a16:creationId xmlns:a16="http://schemas.microsoft.com/office/drawing/2014/main" id="{00000000-0008-0000-0300-00004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6" name="Text Box 14">
          <a:extLst>
            <a:ext uri="{FF2B5EF4-FFF2-40B4-BE49-F238E27FC236}">
              <a16:creationId xmlns:a16="http://schemas.microsoft.com/office/drawing/2014/main" id="{00000000-0008-0000-0300-00005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577" name="Text Box 14">
          <a:extLst>
            <a:ext uri="{FF2B5EF4-FFF2-40B4-BE49-F238E27FC236}">
              <a16:creationId xmlns:a16="http://schemas.microsoft.com/office/drawing/2014/main" id="{00000000-0008-0000-0300-00005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578" name="Text Box 14">
          <a:extLst>
            <a:ext uri="{FF2B5EF4-FFF2-40B4-BE49-F238E27FC236}">
              <a16:creationId xmlns:a16="http://schemas.microsoft.com/office/drawing/2014/main" id="{00000000-0008-0000-0300-00005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79" name="Text Box 14">
          <a:extLst>
            <a:ext uri="{FF2B5EF4-FFF2-40B4-BE49-F238E27FC236}">
              <a16:creationId xmlns:a16="http://schemas.microsoft.com/office/drawing/2014/main" id="{00000000-0008-0000-0300-00005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0" name="Text Box 14">
          <a:extLst>
            <a:ext uri="{FF2B5EF4-FFF2-40B4-BE49-F238E27FC236}">
              <a16:creationId xmlns:a16="http://schemas.microsoft.com/office/drawing/2014/main" id="{00000000-0008-0000-0300-00005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1" name="Text Box 14">
          <a:extLst>
            <a:ext uri="{FF2B5EF4-FFF2-40B4-BE49-F238E27FC236}">
              <a16:creationId xmlns:a16="http://schemas.microsoft.com/office/drawing/2014/main" id="{00000000-0008-0000-0300-00005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2" name="Text Box 14">
          <a:extLst>
            <a:ext uri="{FF2B5EF4-FFF2-40B4-BE49-F238E27FC236}">
              <a16:creationId xmlns:a16="http://schemas.microsoft.com/office/drawing/2014/main" id="{00000000-0008-0000-0300-00005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3" name="Text Box 14">
          <a:extLst>
            <a:ext uri="{FF2B5EF4-FFF2-40B4-BE49-F238E27FC236}">
              <a16:creationId xmlns:a16="http://schemas.microsoft.com/office/drawing/2014/main" id="{00000000-0008-0000-0300-00005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4" name="Text Box 14">
          <a:extLst>
            <a:ext uri="{FF2B5EF4-FFF2-40B4-BE49-F238E27FC236}">
              <a16:creationId xmlns:a16="http://schemas.microsoft.com/office/drawing/2014/main" id="{00000000-0008-0000-0300-00005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5" name="Text Box 14">
          <a:extLst>
            <a:ext uri="{FF2B5EF4-FFF2-40B4-BE49-F238E27FC236}">
              <a16:creationId xmlns:a16="http://schemas.microsoft.com/office/drawing/2014/main" id="{00000000-0008-0000-0300-00005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6" name="Text Box 14">
          <a:extLst>
            <a:ext uri="{FF2B5EF4-FFF2-40B4-BE49-F238E27FC236}">
              <a16:creationId xmlns:a16="http://schemas.microsoft.com/office/drawing/2014/main" id="{00000000-0008-0000-0300-00005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7" name="Text Box 14">
          <a:extLst>
            <a:ext uri="{FF2B5EF4-FFF2-40B4-BE49-F238E27FC236}">
              <a16:creationId xmlns:a16="http://schemas.microsoft.com/office/drawing/2014/main" id="{00000000-0008-0000-0300-00005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8" name="Text Box 17">
          <a:extLst>
            <a:ext uri="{FF2B5EF4-FFF2-40B4-BE49-F238E27FC236}">
              <a16:creationId xmlns:a16="http://schemas.microsoft.com/office/drawing/2014/main" id="{00000000-0008-0000-0300-00005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9" name="Text Box 18">
          <a:extLst>
            <a:ext uri="{FF2B5EF4-FFF2-40B4-BE49-F238E27FC236}">
              <a16:creationId xmlns:a16="http://schemas.microsoft.com/office/drawing/2014/main" id="{00000000-0008-0000-0300-00005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0" name="Text Box 19">
          <a:extLst>
            <a:ext uri="{FF2B5EF4-FFF2-40B4-BE49-F238E27FC236}">
              <a16:creationId xmlns:a16="http://schemas.microsoft.com/office/drawing/2014/main" id="{00000000-0008-0000-0300-00005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1" name="Text Box 20">
          <a:extLst>
            <a:ext uri="{FF2B5EF4-FFF2-40B4-BE49-F238E27FC236}">
              <a16:creationId xmlns:a16="http://schemas.microsoft.com/office/drawing/2014/main" id="{00000000-0008-0000-0300-00005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2" name="Text Box 21">
          <a:extLst>
            <a:ext uri="{FF2B5EF4-FFF2-40B4-BE49-F238E27FC236}">
              <a16:creationId xmlns:a16="http://schemas.microsoft.com/office/drawing/2014/main" id="{00000000-0008-0000-0300-00006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3" name="Text Box 22">
          <a:extLst>
            <a:ext uri="{FF2B5EF4-FFF2-40B4-BE49-F238E27FC236}">
              <a16:creationId xmlns:a16="http://schemas.microsoft.com/office/drawing/2014/main" id="{00000000-0008-0000-0300-00006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4" name="Text Box 23">
          <a:extLst>
            <a:ext uri="{FF2B5EF4-FFF2-40B4-BE49-F238E27FC236}">
              <a16:creationId xmlns:a16="http://schemas.microsoft.com/office/drawing/2014/main" id="{00000000-0008-0000-0300-00006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5" name="Text Box 24">
          <a:extLst>
            <a:ext uri="{FF2B5EF4-FFF2-40B4-BE49-F238E27FC236}">
              <a16:creationId xmlns:a16="http://schemas.microsoft.com/office/drawing/2014/main" id="{00000000-0008-0000-0300-00006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6" name="Text Box 25">
          <a:extLst>
            <a:ext uri="{FF2B5EF4-FFF2-40B4-BE49-F238E27FC236}">
              <a16:creationId xmlns:a16="http://schemas.microsoft.com/office/drawing/2014/main" id="{00000000-0008-0000-0300-00006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7" name="Text Box 26">
          <a:extLst>
            <a:ext uri="{FF2B5EF4-FFF2-40B4-BE49-F238E27FC236}">
              <a16:creationId xmlns:a16="http://schemas.microsoft.com/office/drawing/2014/main" id="{00000000-0008-0000-0300-00006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8" name="Text Box 27">
          <a:extLst>
            <a:ext uri="{FF2B5EF4-FFF2-40B4-BE49-F238E27FC236}">
              <a16:creationId xmlns:a16="http://schemas.microsoft.com/office/drawing/2014/main" id="{00000000-0008-0000-0300-00006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9" name="Text Box 28">
          <a:extLst>
            <a:ext uri="{FF2B5EF4-FFF2-40B4-BE49-F238E27FC236}">
              <a16:creationId xmlns:a16="http://schemas.microsoft.com/office/drawing/2014/main" id="{00000000-0008-0000-0300-00006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0" name="Text Box 29">
          <a:extLst>
            <a:ext uri="{FF2B5EF4-FFF2-40B4-BE49-F238E27FC236}">
              <a16:creationId xmlns:a16="http://schemas.microsoft.com/office/drawing/2014/main" id="{00000000-0008-0000-0300-00006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01" name="Text Box 30">
          <a:extLst>
            <a:ext uri="{FF2B5EF4-FFF2-40B4-BE49-F238E27FC236}">
              <a16:creationId xmlns:a16="http://schemas.microsoft.com/office/drawing/2014/main" id="{00000000-0008-0000-0300-00006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2" name="Text Box 31">
          <a:extLst>
            <a:ext uri="{FF2B5EF4-FFF2-40B4-BE49-F238E27FC236}">
              <a16:creationId xmlns:a16="http://schemas.microsoft.com/office/drawing/2014/main" id="{00000000-0008-0000-0300-00006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3" name="Text Box 32">
          <a:extLst>
            <a:ext uri="{FF2B5EF4-FFF2-40B4-BE49-F238E27FC236}">
              <a16:creationId xmlns:a16="http://schemas.microsoft.com/office/drawing/2014/main" id="{00000000-0008-0000-0300-00006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4" name="Text Box 33">
          <a:extLst>
            <a:ext uri="{FF2B5EF4-FFF2-40B4-BE49-F238E27FC236}">
              <a16:creationId xmlns:a16="http://schemas.microsoft.com/office/drawing/2014/main" id="{00000000-0008-0000-0300-00006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5" name="Text Box 34">
          <a:extLst>
            <a:ext uri="{FF2B5EF4-FFF2-40B4-BE49-F238E27FC236}">
              <a16:creationId xmlns:a16="http://schemas.microsoft.com/office/drawing/2014/main" id="{00000000-0008-0000-0300-00006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6" name="Text Box 35">
          <a:extLst>
            <a:ext uri="{FF2B5EF4-FFF2-40B4-BE49-F238E27FC236}">
              <a16:creationId xmlns:a16="http://schemas.microsoft.com/office/drawing/2014/main" id="{00000000-0008-0000-0300-00006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7" name="Text Box 37">
          <a:extLst>
            <a:ext uri="{FF2B5EF4-FFF2-40B4-BE49-F238E27FC236}">
              <a16:creationId xmlns:a16="http://schemas.microsoft.com/office/drawing/2014/main" id="{00000000-0008-0000-0300-00006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8" name="Text Box 38">
          <a:extLst>
            <a:ext uri="{FF2B5EF4-FFF2-40B4-BE49-F238E27FC236}">
              <a16:creationId xmlns:a16="http://schemas.microsoft.com/office/drawing/2014/main" id="{00000000-0008-0000-0300-00007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9" name="Text Box 39">
          <a:extLst>
            <a:ext uri="{FF2B5EF4-FFF2-40B4-BE49-F238E27FC236}">
              <a16:creationId xmlns:a16="http://schemas.microsoft.com/office/drawing/2014/main" id="{00000000-0008-0000-0300-00007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10" name="Text Box 40">
          <a:extLst>
            <a:ext uri="{FF2B5EF4-FFF2-40B4-BE49-F238E27FC236}">
              <a16:creationId xmlns:a16="http://schemas.microsoft.com/office/drawing/2014/main" id="{00000000-0008-0000-0300-00007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1" name="Text Box 41">
          <a:extLst>
            <a:ext uri="{FF2B5EF4-FFF2-40B4-BE49-F238E27FC236}">
              <a16:creationId xmlns:a16="http://schemas.microsoft.com/office/drawing/2014/main" id="{00000000-0008-0000-0300-00007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2" name="Text Box 42">
          <a:extLst>
            <a:ext uri="{FF2B5EF4-FFF2-40B4-BE49-F238E27FC236}">
              <a16:creationId xmlns:a16="http://schemas.microsoft.com/office/drawing/2014/main" id="{00000000-0008-0000-0300-00007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3" name="Text Box 43">
          <a:extLst>
            <a:ext uri="{FF2B5EF4-FFF2-40B4-BE49-F238E27FC236}">
              <a16:creationId xmlns:a16="http://schemas.microsoft.com/office/drawing/2014/main" id="{00000000-0008-0000-0300-00007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4" name="Text Box 44">
          <a:extLst>
            <a:ext uri="{FF2B5EF4-FFF2-40B4-BE49-F238E27FC236}">
              <a16:creationId xmlns:a16="http://schemas.microsoft.com/office/drawing/2014/main" id="{00000000-0008-0000-0300-00007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5" name="Text Box 45">
          <a:extLst>
            <a:ext uri="{FF2B5EF4-FFF2-40B4-BE49-F238E27FC236}">
              <a16:creationId xmlns:a16="http://schemas.microsoft.com/office/drawing/2014/main" id="{00000000-0008-0000-0300-00007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6" name="Text Box 46">
          <a:extLst>
            <a:ext uri="{FF2B5EF4-FFF2-40B4-BE49-F238E27FC236}">
              <a16:creationId xmlns:a16="http://schemas.microsoft.com/office/drawing/2014/main" id="{00000000-0008-0000-0300-00007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7" name="Text Box 47">
          <a:extLst>
            <a:ext uri="{FF2B5EF4-FFF2-40B4-BE49-F238E27FC236}">
              <a16:creationId xmlns:a16="http://schemas.microsoft.com/office/drawing/2014/main" id="{00000000-0008-0000-0300-00007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8" name="Text Box 48">
          <a:extLst>
            <a:ext uri="{FF2B5EF4-FFF2-40B4-BE49-F238E27FC236}">
              <a16:creationId xmlns:a16="http://schemas.microsoft.com/office/drawing/2014/main" id="{00000000-0008-0000-0300-00007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9" name="Text Box 49">
          <a:extLst>
            <a:ext uri="{FF2B5EF4-FFF2-40B4-BE49-F238E27FC236}">
              <a16:creationId xmlns:a16="http://schemas.microsoft.com/office/drawing/2014/main" id="{00000000-0008-0000-0300-00007B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20" name="Text Box 50">
          <a:extLst>
            <a:ext uri="{FF2B5EF4-FFF2-40B4-BE49-F238E27FC236}">
              <a16:creationId xmlns:a16="http://schemas.microsoft.com/office/drawing/2014/main" id="{00000000-0008-0000-0300-00007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21" name="Text Box 51">
          <a:extLst>
            <a:ext uri="{FF2B5EF4-FFF2-40B4-BE49-F238E27FC236}">
              <a16:creationId xmlns:a16="http://schemas.microsoft.com/office/drawing/2014/main" id="{00000000-0008-0000-0300-00007D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2" name="Text Box 14">
          <a:extLst>
            <a:ext uri="{FF2B5EF4-FFF2-40B4-BE49-F238E27FC236}">
              <a16:creationId xmlns:a16="http://schemas.microsoft.com/office/drawing/2014/main" id="{00000000-0008-0000-0300-00007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3" name="Text Box 17">
          <a:extLst>
            <a:ext uri="{FF2B5EF4-FFF2-40B4-BE49-F238E27FC236}">
              <a16:creationId xmlns:a16="http://schemas.microsoft.com/office/drawing/2014/main" id="{00000000-0008-0000-0300-00007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4" name="Text Box 18">
          <a:extLst>
            <a:ext uri="{FF2B5EF4-FFF2-40B4-BE49-F238E27FC236}">
              <a16:creationId xmlns:a16="http://schemas.microsoft.com/office/drawing/2014/main" id="{00000000-0008-0000-0300-00008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5" name="Text Box 19">
          <a:extLst>
            <a:ext uri="{FF2B5EF4-FFF2-40B4-BE49-F238E27FC236}">
              <a16:creationId xmlns:a16="http://schemas.microsoft.com/office/drawing/2014/main" id="{00000000-0008-0000-0300-00008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6" name="Text Box 20">
          <a:extLst>
            <a:ext uri="{FF2B5EF4-FFF2-40B4-BE49-F238E27FC236}">
              <a16:creationId xmlns:a16="http://schemas.microsoft.com/office/drawing/2014/main" id="{00000000-0008-0000-0300-00008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7" name="Text Box 21">
          <a:extLst>
            <a:ext uri="{FF2B5EF4-FFF2-40B4-BE49-F238E27FC236}">
              <a16:creationId xmlns:a16="http://schemas.microsoft.com/office/drawing/2014/main" id="{00000000-0008-0000-0300-00008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8" name="Text Box 22">
          <a:extLst>
            <a:ext uri="{FF2B5EF4-FFF2-40B4-BE49-F238E27FC236}">
              <a16:creationId xmlns:a16="http://schemas.microsoft.com/office/drawing/2014/main" id="{00000000-0008-0000-0300-00008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9" name="Text Box 23">
          <a:extLst>
            <a:ext uri="{FF2B5EF4-FFF2-40B4-BE49-F238E27FC236}">
              <a16:creationId xmlns:a16="http://schemas.microsoft.com/office/drawing/2014/main" id="{00000000-0008-0000-0300-00008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0" name="Text Box 24">
          <a:extLst>
            <a:ext uri="{FF2B5EF4-FFF2-40B4-BE49-F238E27FC236}">
              <a16:creationId xmlns:a16="http://schemas.microsoft.com/office/drawing/2014/main" id="{00000000-0008-0000-0300-00008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1" name="Text Box 25">
          <a:extLst>
            <a:ext uri="{FF2B5EF4-FFF2-40B4-BE49-F238E27FC236}">
              <a16:creationId xmlns:a16="http://schemas.microsoft.com/office/drawing/2014/main" id="{00000000-0008-0000-0300-00008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2" name="Text Box 26">
          <a:extLst>
            <a:ext uri="{FF2B5EF4-FFF2-40B4-BE49-F238E27FC236}">
              <a16:creationId xmlns:a16="http://schemas.microsoft.com/office/drawing/2014/main" id="{00000000-0008-0000-0300-00008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3" name="Text Box 27">
          <a:extLst>
            <a:ext uri="{FF2B5EF4-FFF2-40B4-BE49-F238E27FC236}">
              <a16:creationId xmlns:a16="http://schemas.microsoft.com/office/drawing/2014/main" id="{00000000-0008-0000-0300-00008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4" name="Text Box 28">
          <a:extLst>
            <a:ext uri="{FF2B5EF4-FFF2-40B4-BE49-F238E27FC236}">
              <a16:creationId xmlns:a16="http://schemas.microsoft.com/office/drawing/2014/main" id="{00000000-0008-0000-0300-00008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5" name="Text Box 29">
          <a:extLst>
            <a:ext uri="{FF2B5EF4-FFF2-40B4-BE49-F238E27FC236}">
              <a16:creationId xmlns:a16="http://schemas.microsoft.com/office/drawing/2014/main" id="{00000000-0008-0000-0300-00008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36" name="Text Box 30">
          <a:extLst>
            <a:ext uri="{FF2B5EF4-FFF2-40B4-BE49-F238E27FC236}">
              <a16:creationId xmlns:a16="http://schemas.microsoft.com/office/drawing/2014/main" id="{00000000-0008-0000-0300-00008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7" name="Text Box 31">
          <a:extLst>
            <a:ext uri="{FF2B5EF4-FFF2-40B4-BE49-F238E27FC236}">
              <a16:creationId xmlns:a16="http://schemas.microsoft.com/office/drawing/2014/main" id="{00000000-0008-0000-0300-00008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8" name="Text Box 32">
          <a:extLst>
            <a:ext uri="{FF2B5EF4-FFF2-40B4-BE49-F238E27FC236}">
              <a16:creationId xmlns:a16="http://schemas.microsoft.com/office/drawing/2014/main" id="{00000000-0008-0000-0300-00008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9" name="Text Box 35">
          <a:extLst>
            <a:ext uri="{FF2B5EF4-FFF2-40B4-BE49-F238E27FC236}">
              <a16:creationId xmlns:a16="http://schemas.microsoft.com/office/drawing/2014/main" id="{00000000-0008-0000-0300-00008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0" name="Text Box 37">
          <a:extLst>
            <a:ext uri="{FF2B5EF4-FFF2-40B4-BE49-F238E27FC236}">
              <a16:creationId xmlns:a16="http://schemas.microsoft.com/office/drawing/2014/main" id="{00000000-0008-0000-0300-00009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1" name="Text Box 38">
          <a:extLst>
            <a:ext uri="{FF2B5EF4-FFF2-40B4-BE49-F238E27FC236}">
              <a16:creationId xmlns:a16="http://schemas.microsoft.com/office/drawing/2014/main" id="{00000000-0008-0000-0300-00009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2" name="Text Box 39">
          <a:extLst>
            <a:ext uri="{FF2B5EF4-FFF2-40B4-BE49-F238E27FC236}">
              <a16:creationId xmlns:a16="http://schemas.microsoft.com/office/drawing/2014/main" id="{00000000-0008-0000-0300-00009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3" name="Text Box 40">
          <a:extLst>
            <a:ext uri="{FF2B5EF4-FFF2-40B4-BE49-F238E27FC236}">
              <a16:creationId xmlns:a16="http://schemas.microsoft.com/office/drawing/2014/main" id="{00000000-0008-0000-0300-00009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4" name="Text Box 41">
          <a:extLst>
            <a:ext uri="{FF2B5EF4-FFF2-40B4-BE49-F238E27FC236}">
              <a16:creationId xmlns:a16="http://schemas.microsoft.com/office/drawing/2014/main" id="{00000000-0008-0000-0300-00009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5" name="Text Box 42">
          <a:extLst>
            <a:ext uri="{FF2B5EF4-FFF2-40B4-BE49-F238E27FC236}">
              <a16:creationId xmlns:a16="http://schemas.microsoft.com/office/drawing/2014/main" id="{00000000-0008-0000-0300-00009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6" name="Text Box 43">
          <a:extLst>
            <a:ext uri="{FF2B5EF4-FFF2-40B4-BE49-F238E27FC236}">
              <a16:creationId xmlns:a16="http://schemas.microsoft.com/office/drawing/2014/main" id="{00000000-0008-0000-0300-00009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7" name="Text Box 44">
          <a:extLst>
            <a:ext uri="{FF2B5EF4-FFF2-40B4-BE49-F238E27FC236}">
              <a16:creationId xmlns:a16="http://schemas.microsoft.com/office/drawing/2014/main" id="{00000000-0008-0000-0300-00009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8" name="Text Box 45">
          <a:extLst>
            <a:ext uri="{FF2B5EF4-FFF2-40B4-BE49-F238E27FC236}">
              <a16:creationId xmlns:a16="http://schemas.microsoft.com/office/drawing/2014/main" id="{00000000-0008-0000-0300-00009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9" name="Text Box 46">
          <a:extLst>
            <a:ext uri="{FF2B5EF4-FFF2-40B4-BE49-F238E27FC236}">
              <a16:creationId xmlns:a16="http://schemas.microsoft.com/office/drawing/2014/main" id="{00000000-0008-0000-0300-00009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0" name="Text Box 47">
          <a:extLst>
            <a:ext uri="{FF2B5EF4-FFF2-40B4-BE49-F238E27FC236}">
              <a16:creationId xmlns:a16="http://schemas.microsoft.com/office/drawing/2014/main" id="{00000000-0008-0000-0300-00009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1" name="Text Box 48">
          <a:extLst>
            <a:ext uri="{FF2B5EF4-FFF2-40B4-BE49-F238E27FC236}">
              <a16:creationId xmlns:a16="http://schemas.microsoft.com/office/drawing/2014/main" id="{00000000-0008-0000-0300-00009B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2" name="Text Box 49">
          <a:extLst>
            <a:ext uri="{FF2B5EF4-FFF2-40B4-BE49-F238E27FC236}">
              <a16:creationId xmlns:a16="http://schemas.microsoft.com/office/drawing/2014/main" id="{00000000-0008-0000-0300-00009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3" name="Text Box 50">
          <a:extLst>
            <a:ext uri="{FF2B5EF4-FFF2-40B4-BE49-F238E27FC236}">
              <a16:creationId xmlns:a16="http://schemas.microsoft.com/office/drawing/2014/main" id="{00000000-0008-0000-0300-00009D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4" name="Text Box 51">
          <a:extLst>
            <a:ext uri="{FF2B5EF4-FFF2-40B4-BE49-F238E27FC236}">
              <a16:creationId xmlns:a16="http://schemas.microsoft.com/office/drawing/2014/main" id="{00000000-0008-0000-0300-00009E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5" name="Text Box 14">
          <a:extLst>
            <a:ext uri="{FF2B5EF4-FFF2-40B4-BE49-F238E27FC236}">
              <a16:creationId xmlns:a16="http://schemas.microsoft.com/office/drawing/2014/main" id="{00000000-0008-0000-0300-00009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6" name="Text Box 14">
          <a:extLst>
            <a:ext uri="{FF2B5EF4-FFF2-40B4-BE49-F238E27FC236}">
              <a16:creationId xmlns:a16="http://schemas.microsoft.com/office/drawing/2014/main" id="{00000000-0008-0000-0300-0000A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7" name="Text Box 14">
          <a:extLst>
            <a:ext uri="{FF2B5EF4-FFF2-40B4-BE49-F238E27FC236}">
              <a16:creationId xmlns:a16="http://schemas.microsoft.com/office/drawing/2014/main" id="{00000000-0008-0000-0300-0000A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8" name="Text Box 14">
          <a:extLst>
            <a:ext uri="{FF2B5EF4-FFF2-40B4-BE49-F238E27FC236}">
              <a16:creationId xmlns:a16="http://schemas.microsoft.com/office/drawing/2014/main" id="{00000000-0008-0000-0300-0000A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9" name="Text Box 14">
          <a:extLst>
            <a:ext uri="{FF2B5EF4-FFF2-40B4-BE49-F238E27FC236}">
              <a16:creationId xmlns:a16="http://schemas.microsoft.com/office/drawing/2014/main" id="{00000000-0008-0000-0300-0000A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0" name="Text Box 14">
          <a:extLst>
            <a:ext uri="{FF2B5EF4-FFF2-40B4-BE49-F238E27FC236}">
              <a16:creationId xmlns:a16="http://schemas.microsoft.com/office/drawing/2014/main" id="{00000000-0008-0000-0300-0000A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1" name="Text Box 14">
          <a:extLst>
            <a:ext uri="{FF2B5EF4-FFF2-40B4-BE49-F238E27FC236}">
              <a16:creationId xmlns:a16="http://schemas.microsoft.com/office/drawing/2014/main" id="{00000000-0008-0000-0300-0000A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2" name="Text Box 14">
          <a:extLst>
            <a:ext uri="{FF2B5EF4-FFF2-40B4-BE49-F238E27FC236}">
              <a16:creationId xmlns:a16="http://schemas.microsoft.com/office/drawing/2014/main" id="{00000000-0008-0000-0300-0000A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3" name="Text Box 14">
          <a:extLst>
            <a:ext uri="{FF2B5EF4-FFF2-40B4-BE49-F238E27FC236}">
              <a16:creationId xmlns:a16="http://schemas.microsoft.com/office/drawing/2014/main" id="{00000000-0008-0000-0300-0000A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4" name="Text Box 14">
          <a:extLst>
            <a:ext uri="{FF2B5EF4-FFF2-40B4-BE49-F238E27FC236}">
              <a16:creationId xmlns:a16="http://schemas.microsoft.com/office/drawing/2014/main" id="{00000000-0008-0000-0300-0000A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5" name="Text Box 14">
          <a:extLst>
            <a:ext uri="{FF2B5EF4-FFF2-40B4-BE49-F238E27FC236}">
              <a16:creationId xmlns:a16="http://schemas.microsoft.com/office/drawing/2014/main" id="{00000000-0008-0000-0300-0000A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6" name="Text Box 14">
          <a:extLst>
            <a:ext uri="{FF2B5EF4-FFF2-40B4-BE49-F238E27FC236}">
              <a16:creationId xmlns:a16="http://schemas.microsoft.com/office/drawing/2014/main" id="{00000000-0008-0000-0300-0000A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7" name="Text Box 14">
          <a:extLst>
            <a:ext uri="{FF2B5EF4-FFF2-40B4-BE49-F238E27FC236}">
              <a16:creationId xmlns:a16="http://schemas.microsoft.com/office/drawing/2014/main" id="{00000000-0008-0000-0300-0000A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8" name="Text Box 14">
          <a:extLst>
            <a:ext uri="{FF2B5EF4-FFF2-40B4-BE49-F238E27FC236}">
              <a16:creationId xmlns:a16="http://schemas.microsoft.com/office/drawing/2014/main" id="{00000000-0008-0000-0300-0000A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9" name="Text Box 14">
          <a:extLst>
            <a:ext uri="{FF2B5EF4-FFF2-40B4-BE49-F238E27FC236}">
              <a16:creationId xmlns:a16="http://schemas.microsoft.com/office/drawing/2014/main" id="{00000000-0008-0000-0300-0000A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0" name="Text Box 14">
          <a:extLst>
            <a:ext uri="{FF2B5EF4-FFF2-40B4-BE49-F238E27FC236}">
              <a16:creationId xmlns:a16="http://schemas.microsoft.com/office/drawing/2014/main" id="{00000000-0008-0000-0300-0000A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1" name="Text Box 14">
          <a:extLst>
            <a:ext uri="{FF2B5EF4-FFF2-40B4-BE49-F238E27FC236}">
              <a16:creationId xmlns:a16="http://schemas.microsoft.com/office/drawing/2014/main" id="{00000000-0008-0000-0300-0000A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2" name="Text Box 14">
          <a:extLst>
            <a:ext uri="{FF2B5EF4-FFF2-40B4-BE49-F238E27FC236}">
              <a16:creationId xmlns:a16="http://schemas.microsoft.com/office/drawing/2014/main" id="{00000000-0008-0000-0300-0000B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3" name="Text Box 14">
          <a:extLst>
            <a:ext uri="{FF2B5EF4-FFF2-40B4-BE49-F238E27FC236}">
              <a16:creationId xmlns:a16="http://schemas.microsoft.com/office/drawing/2014/main" id="{00000000-0008-0000-0300-0000B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4" name="Text Box 14">
          <a:extLst>
            <a:ext uri="{FF2B5EF4-FFF2-40B4-BE49-F238E27FC236}">
              <a16:creationId xmlns:a16="http://schemas.microsoft.com/office/drawing/2014/main" id="{00000000-0008-0000-0300-0000B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5" name="Text Box 14">
          <a:extLst>
            <a:ext uri="{FF2B5EF4-FFF2-40B4-BE49-F238E27FC236}">
              <a16:creationId xmlns:a16="http://schemas.microsoft.com/office/drawing/2014/main" id="{00000000-0008-0000-0300-0000B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6" name="Text Box 14">
          <a:extLst>
            <a:ext uri="{FF2B5EF4-FFF2-40B4-BE49-F238E27FC236}">
              <a16:creationId xmlns:a16="http://schemas.microsoft.com/office/drawing/2014/main" id="{00000000-0008-0000-0300-0000B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7" name="Text Box 14">
          <a:extLst>
            <a:ext uri="{FF2B5EF4-FFF2-40B4-BE49-F238E27FC236}">
              <a16:creationId xmlns:a16="http://schemas.microsoft.com/office/drawing/2014/main" id="{00000000-0008-0000-0300-0000B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8" name="Text Box 14">
          <a:extLst>
            <a:ext uri="{FF2B5EF4-FFF2-40B4-BE49-F238E27FC236}">
              <a16:creationId xmlns:a16="http://schemas.microsoft.com/office/drawing/2014/main" id="{00000000-0008-0000-0300-0000B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9" name="Text Box 14">
          <a:extLst>
            <a:ext uri="{FF2B5EF4-FFF2-40B4-BE49-F238E27FC236}">
              <a16:creationId xmlns:a16="http://schemas.microsoft.com/office/drawing/2014/main" id="{00000000-0008-0000-0300-0000B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0" name="Text Box 14">
          <a:extLst>
            <a:ext uri="{FF2B5EF4-FFF2-40B4-BE49-F238E27FC236}">
              <a16:creationId xmlns:a16="http://schemas.microsoft.com/office/drawing/2014/main" id="{00000000-0008-0000-0300-0000B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81" name="Text Box 14">
          <a:extLst>
            <a:ext uri="{FF2B5EF4-FFF2-40B4-BE49-F238E27FC236}">
              <a16:creationId xmlns:a16="http://schemas.microsoft.com/office/drawing/2014/main" id="{00000000-0008-0000-0300-0000B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82" name="Text Box 14">
          <a:extLst>
            <a:ext uri="{FF2B5EF4-FFF2-40B4-BE49-F238E27FC236}">
              <a16:creationId xmlns:a16="http://schemas.microsoft.com/office/drawing/2014/main" id="{00000000-0008-0000-0300-0000B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3" name="Text Box 14">
          <a:extLst>
            <a:ext uri="{FF2B5EF4-FFF2-40B4-BE49-F238E27FC236}">
              <a16:creationId xmlns:a16="http://schemas.microsoft.com/office/drawing/2014/main" id="{00000000-0008-0000-0300-0000B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4" name="Text Box 14">
          <a:extLst>
            <a:ext uri="{FF2B5EF4-FFF2-40B4-BE49-F238E27FC236}">
              <a16:creationId xmlns:a16="http://schemas.microsoft.com/office/drawing/2014/main" id="{00000000-0008-0000-0300-0000B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5" name="Text Box 14">
          <a:extLst>
            <a:ext uri="{FF2B5EF4-FFF2-40B4-BE49-F238E27FC236}">
              <a16:creationId xmlns:a16="http://schemas.microsoft.com/office/drawing/2014/main" id="{00000000-0008-0000-0300-0000B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6" name="Text Box 14">
          <a:extLst>
            <a:ext uri="{FF2B5EF4-FFF2-40B4-BE49-F238E27FC236}">
              <a16:creationId xmlns:a16="http://schemas.microsoft.com/office/drawing/2014/main" id="{00000000-0008-0000-0300-0000B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7" name="Text Box 14">
          <a:extLst>
            <a:ext uri="{FF2B5EF4-FFF2-40B4-BE49-F238E27FC236}">
              <a16:creationId xmlns:a16="http://schemas.microsoft.com/office/drawing/2014/main" id="{00000000-0008-0000-0300-0000B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8" name="Text Box 14">
          <a:extLst>
            <a:ext uri="{FF2B5EF4-FFF2-40B4-BE49-F238E27FC236}">
              <a16:creationId xmlns:a16="http://schemas.microsoft.com/office/drawing/2014/main" id="{00000000-0008-0000-0300-0000C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9" name="Text Box 14">
          <a:extLst>
            <a:ext uri="{FF2B5EF4-FFF2-40B4-BE49-F238E27FC236}">
              <a16:creationId xmlns:a16="http://schemas.microsoft.com/office/drawing/2014/main" id="{00000000-0008-0000-0300-0000C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0" name="Text Box 14">
          <a:extLst>
            <a:ext uri="{FF2B5EF4-FFF2-40B4-BE49-F238E27FC236}">
              <a16:creationId xmlns:a16="http://schemas.microsoft.com/office/drawing/2014/main" id="{00000000-0008-0000-0300-0000C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1" name="Text Box 14">
          <a:extLst>
            <a:ext uri="{FF2B5EF4-FFF2-40B4-BE49-F238E27FC236}">
              <a16:creationId xmlns:a16="http://schemas.microsoft.com/office/drawing/2014/main" id="{00000000-0008-0000-0300-0000C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2" name="Text Box 14">
          <a:extLst>
            <a:ext uri="{FF2B5EF4-FFF2-40B4-BE49-F238E27FC236}">
              <a16:creationId xmlns:a16="http://schemas.microsoft.com/office/drawing/2014/main" id="{00000000-0008-0000-0300-0000C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693" name="Text Box 14">
          <a:extLst>
            <a:ext uri="{FF2B5EF4-FFF2-40B4-BE49-F238E27FC236}">
              <a16:creationId xmlns:a16="http://schemas.microsoft.com/office/drawing/2014/main" id="{00000000-0008-0000-0300-0000C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694" name="Text Box 14">
          <a:extLst>
            <a:ext uri="{FF2B5EF4-FFF2-40B4-BE49-F238E27FC236}">
              <a16:creationId xmlns:a16="http://schemas.microsoft.com/office/drawing/2014/main" id="{00000000-0008-0000-0300-0000C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5" name="Text Box 14">
          <a:extLst>
            <a:ext uri="{FF2B5EF4-FFF2-40B4-BE49-F238E27FC236}">
              <a16:creationId xmlns:a16="http://schemas.microsoft.com/office/drawing/2014/main" id="{00000000-0008-0000-0300-0000C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6" name="Text Box 14">
          <a:extLst>
            <a:ext uri="{FF2B5EF4-FFF2-40B4-BE49-F238E27FC236}">
              <a16:creationId xmlns:a16="http://schemas.microsoft.com/office/drawing/2014/main" id="{00000000-0008-0000-0300-0000C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7" name="Text Box 14">
          <a:extLst>
            <a:ext uri="{FF2B5EF4-FFF2-40B4-BE49-F238E27FC236}">
              <a16:creationId xmlns:a16="http://schemas.microsoft.com/office/drawing/2014/main" id="{00000000-0008-0000-0300-0000C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8" name="Text Box 14">
          <a:extLst>
            <a:ext uri="{FF2B5EF4-FFF2-40B4-BE49-F238E27FC236}">
              <a16:creationId xmlns:a16="http://schemas.microsoft.com/office/drawing/2014/main" id="{00000000-0008-0000-0300-0000C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9" name="Text Box 14">
          <a:extLst>
            <a:ext uri="{FF2B5EF4-FFF2-40B4-BE49-F238E27FC236}">
              <a16:creationId xmlns:a16="http://schemas.microsoft.com/office/drawing/2014/main" id="{00000000-0008-0000-0300-0000C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0" name="Text Box 14">
          <a:extLst>
            <a:ext uri="{FF2B5EF4-FFF2-40B4-BE49-F238E27FC236}">
              <a16:creationId xmlns:a16="http://schemas.microsoft.com/office/drawing/2014/main" id="{00000000-0008-0000-0300-0000C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1" name="Text Box 14">
          <a:extLst>
            <a:ext uri="{FF2B5EF4-FFF2-40B4-BE49-F238E27FC236}">
              <a16:creationId xmlns:a16="http://schemas.microsoft.com/office/drawing/2014/main" id="{00000000-0008-0000-0300-0000C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2" name="Text Box 14">
          <a:extLst>
            <a:ext uri="{FF2B5EF4-FFF2-40B4-BE49-F238E27FC236}">
              <a16:creationId xmlns:a16="http://schemas.microsoft.com/office/drawing/2014/main" id="{00000000-0008-0000-0300-0000C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3" name="Text Box 47">
          <a:extLst>
            <a:ext uri="{FF2B5EF4-FFF2-40B4-BE49-F238E27FC236}">
              <a16:creationId xmlns:a16="http://schemas.microsoft.com/office/drawing/2014/main" id="{00000000-0008-0000-0300-0000CF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4" name="Text Box 48">
          <a:extLst>
            <a:ext uri="{FF2B5EF4-FFF2-40B4-BE49-F238E27FC236}">
              <a16:creationId xmlns:a16="http://schemas.microsoft.com/office/drawing/2014/main" id="{00000000-0008-0000-0300-0000D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5" name="Text Box 49">
          <a:extLst>
            <a:ext uri="{FF2B5EF4-FFF2-40B4-BE49-F238E27FC236}">
              <a16:creationId xmlns:a16="http://schemas.microsoft.com/office/drawing/2014/main" id="{00000000-0008-0000-0300-0000D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6" name="Text Box 50">
          <a:extLst>
            <a:ext uri="{FF2B5EF4-FFF2-40B4-BE49-F238E27FC236}">
              <a16:creationId xmlns:a16="http://schemas.microsoft.com/office/drawing/2014/main" id="{00000000-0008-0000-0300-0000D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7" name="Text Box 51">
          <a:extLst>
            <a:ext uri="{FF2B5EF4-FFF2-40B4-BE49-F238E27FC236}">
              <a16:creationId xmlns:a16="http://schemas.microsoft.com/office/drawing/2014/main" id="{00000000-0008-0000-0300-0000D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08" name="Text Box 14">
          <a:extLst>
            <a:ext uri="{FF2B5EF4-FFF2-40B4-BE49-F238E27FC236}">
              <a16:creationId xmlns:a16="http://schemas.microsoft.com/office/drawing/2014/main" id="{00000000-0008-0000-0300-0000D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09" name="Text Box 17">
          <a:extLst>
            <a:ext uri="{FF2B5EF4-FFF2-40B4-BE49-F238E27FC236}">
              <a16:creationId xmlns:a16="http://schemas.microsoft.com/office/drawing/2014/main" id="{00000000-0008-0000-0300-0000D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10" name="Text Box 18">
          <a:extLst>
            <a:ext uri="{FF2B5EF4-FFF2-40B4-BE49-F238E27FC236}">
              <a16:creationId xmlns:a16="http://schemas.microsoft.com/office/drawing/2014/main" id="{00000000-0008-0000-0300-0000D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711" name="Text Box 33">
          <a:extLst>
            <a:ext uri="{FF2B5EF4-FFF2-40B4-BE49-F238E27FC236}">
              <a16:creationId xmlns:a16="http://schemas.microsoft.com/office/drawing/2014/main" id="{00000000-0008-0000-0300-0000D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712" name="Text Box 34">
          <a:extLst>
            <a:ext uri="{FF2B5EF4-FFF2-40B4-BE49-F238E27FC236}">
              <a16:creationId xmlns:a16="http://schemas.microsoft.com/office/drawing/2014/main" id="{00000000-0008-0000-0300-0000D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87"/>
  <sheetViews>
    <sheetView showZeros="0" workbookViewId="0">
      <pane ySplit="3" topLeftCell="A4" activePane="bottomLeft" state="frozen"/>
      <selection pane="bottomLeft" activeCell="N22" sqref="N22"/>
    </sheetView>
  </sheetViews>
  <sheetFormatPr defaultRowHeight="13.5" x14ac:dyDescent="0.15"/>
  <cols>
    <col min="1" max="1" width="2.625" customWidth="1"/>
    <col min="2" max="2" width="5.25" bestFit="1" customWidth="1"/>
    <col min="3" max="3" width="11.875" bestFit="1" customWidth="1"/>
    <col min="4" max="4" width="7.25" customWidth="1"/>
    <col min="5" max="5" width="5.75" bestFit="1" customWidth="1"/>
    <col min="6" max="6" width="5.875" bestFit="1" customWidth="1"/>
    <col min="7" max="7" width="9.25" bestFit="1" customWidth="1"/>
    <col min="8" max="8" width="6.875" bestFit="1" customWidth="1"/>
    <col min="9" max="9" width="9.75" bestFit="1" customWidth="1"/>
    <col min="10" max="10" width="8.125" customWidth="1"/>
    <col min="11" max="11" width="7.75" bestFit="1" customWidth="1"/>
    <col min="12" max="12" width="5.875" bestFit="1" customWidth="1"/>
    <col min="13" max="13" width="5.75" bestFit="1" customWidth="1"/>
    <col min="14" max="14" width="5.25" bestFit="1" customWidth="1"/>
    <col min="15" max="15" width="6" bestFit="1" customWidth="1"/>
    <col min="16" max="16" width="7.25" customWidth="1"/>
    <col min="17" max="17" width="9.25" bestFit="1" customWidth="1"/>
    <col min="18" max="18" width="8.25" bestFit="1" customWidth="1"/>
    <col min="19" max="19" width="9.25" bestFit="1" customWidth="1"/>
    <col min="20" max="22" width="8.5" customWidth="1"/>
  </cols>
  <sheetData>
    <row r="1" spans="2:19" ht="18.75" customHeight="1" thickBot="1" x14ac:dyDescent="0.2">
      <c r="B1" s="283" t="s">
        <v>82</v>
      </c>
      <c r="C1" s="283"/>
      <c r="D1" s="284" t="s">
        <v>103</v>
      </c>
      <c r="E1" s="284"/>
      <c r="F1" s="284"/>
      <c r="G1" s="284"/>
      <c r="H1" s="284"/>
      <c r="I1" s="284"/>
      <c r="J1" s="284"/>
      <c r="K1" s="284"/>
      <c r="L1" s="285" t="s">
        <v>87</v>
      </c>
      <c r="M1" s="285"/>
      <c r="N1" s="1"/>
      <c r="O1" s="1"/>
      <c r="P1" s="1"/>
      <c r="Q1" s="286">
        <f ca="1">TODAY()</f>
        <v>44992</v>
      </c>
      <c r="R1" s="286"/>
    </row>
    <row r="2" spans="2:19" ht="28.5" customHeight="1" thickBot="1" x14ac:dyDescent="0.2">
      <c r="B2" s="66"/>
      <c r="C2" s="278" t="s">
        <v>23</v>
      </c>
      <c r="D2" s="279"/>
      <c r="E2" s="279"/>
      <c r="F2" s="280"/>
      <c r="G2" s="278"/>
      <c r="H2" s="279"/>
      <c r="I2" s="279"/>
      <c r="J2" s="151"/>
      <c r="K2" s="281" t="s">
        <v>24</v>
      </c>
      <c r="L2" s="279"/>
      <c r="M2" s="279"/>
      <c r="N2" s="279"/>
      <c r="O2" s="279"/>
      <c r="P2" s="279"/>
      <c r="Q2" s="279"/>
      <c r="R2" s="282"/>
      <c r="S2" s="129"/>
    </row>
    <row r="3" spans="2:19" ht="31.5" customHeight="1" thickBot="1" x14ac:dyDescent="0.2">
      <c r="B3" s="111" t="s">
        <v>21</v>
      </c>
      <c r="C3" s="114" t="s">
        <v>25</v>
      </c>
      <c r="D3" s="166" t="s">
        <v>71</v>
      </c>
      <c r="E3" s="134" t="s">
        <v>81</v>
      </c>
      <c r="F3" s="112" t="s">
        <v>26</v>
      </c>
      <c r="G3" s="295" t="s">
        <v>102</v>
      </c>
      <c r="H3" s="296"/>
      <c r="I3" s="113" t="s">
        <v>104</v>
      </c>
      <c r="J3" s="154" t="s">
        <v>99</v>
      </c>
      <c r="K3" s="130" t="s">
        <v>71</v>
      </c>
      <c r="L3" s="294" t="s">
        <v>81</v>
      </c>
      <c r="M3" s="288"/>
      <c r="N3" s="287" t="s">
        <v>96</v>
      </c>
      <c r="O3" s="288"/>
      <c r="P3" s="114" t="s">
        <v>86</v>
      </c>
      <c r="Q3" s="292" t="s">
        <v>101</v>
      </c>
      <c r="R3" s="293"/>
      <c r="S3" s="113" t="s">
        <v>104</v>
      </c>
    </row>
    <row r="4" spans="2:19" ht="16.5" customHeight="1" thickBot="1" x14ac:dyDescent="0.2">
      <c r="B4" s="116"/>
      <c r="C4" s="121"/>
      <c r="D4" s="167"/>
      <c r="E4" s="119"/>
      <c r="F4" s="117"/>
      <c r="G4" s="120" t="s">
        <v>97</v>
      </c>
      <c r="H4" s="128" t="s">
        <v>98</v>
      </c>
      <c r="I4" s="118"/>
      <c r="J4" s="152"/>
      <c r="K4" s="131"/>
      <c r="L4" s="120" t="s">
        <v>97</v>
      </c>
      <c r="M4" s="162" t="s">
        <v>27</v>
      </c>
      <c r="N4" s="120" t="s">
        <v>97</v>
      </c>
      <c r="O4" s="128" t="s">
        <v>98</v>
      </c>
      <c r="P4" s="121"/>
      <c r="Q4" s="157" t="s">
        <v>97</v>
      </c>
      <c r="R4" s="149" t="s">
        <v>100</v>
      </c>
      <c r="S4" s="147"/>
    </row>
    <row r="5" spans="2:19" ht="17.25" customHeight="1" x14ac:dyDescent="0.15">
      <c r="B5" s="115" t="s">
        <v>73</v>
      </c>
      <c r="C5" s="137" t="s">
        <v>28</v>
      </c>
      <c r="D5" s="168">
        <f>E5+F5+N5</f>
        <v>524</v>
      </c>
      <c r="E5" s="141">
        <v>505</v>
      </c>
      <c r="F5" s="122">
        <v>7</v>
      </c>
      <c r="G5" s="171">
        <f>E5*3000</f>
        <v>1515000</v>
      </c>
      <c r="H5" s="171">
        <f>F5*1500</f>
        <v>10500</v>
      </c>
      <c r="I5" s="172">
        <f>G5+H5</f>
        <v>1525500</v>
      </c>
      <c r="J5" s="165">
        <f>I5-S5</f>
        <v>0</v>
      </c>
      <c r="K5" s="132">
        <f>L5+M5+N5</f>
        <v>524</v>
      </c>
      <c r="L5" s="98">
        <v>505</v>
      </c>
      <c r="M5" s="158">
        <v>7</v>
      </c>
      <c r="N5" s="122">
        <v>12</v>
      </c>
      <c r="O5" s="97"/>
      <c r="P5" s="97"/>
      <c r="Q5" s="173">
        <f>L5*3000</f>
        <v>1515000</v>
      </c>
      <c r="R5" s="174">
        <f>M5*1500</f>
        <v>10500</v>
      </c>
      <c r="S5" s="175">
        <f>Q5+R5</f>
        <v>1525500</v>
      </c>
    </row>
    <row r="6" spans="2:19" ht="17.25" customHeight="1" x14ac:dyDescent="0.15">
      <c r="B6" s="67" t="s">
        <v>29</v>
      </c>
      <c r="C6" s="156" t="s">
        <v>30</v>
      </c>
      <c r="D6" s="168">
        <f t="shared" ref="D6:D30" si="0">E6+F6+N6</f>
        <v>478</v>
      </c>
      <c r="E6" s="142">
        <v>437</v>
      </c>
      <c r="F6" s="123">
        <v>15</v>
      </c>
      <c r="G6" s="171">
        <f t="shared" ref="G6:G30" si="1">E6*3000</f>
        <v>1311000</v>
      </c>
      <c r="H6" s="171">
        <f t="shared" ref="H6:H30" si="2">F6*1500</f>
        <v>22500</v>
      </c>
      <c r="I6" s="172">
        <f t="shared" ref="I6:I30" si="3">G6+H6</f>
        <v>1333500</v>
      </c>
      <c r="J6" s="165">
        <f t="shared" ref="J6:J30" si="4">I6-S6</f>
        <v>4500</v>
      </c>
      <c r="K6" s="132">
        <f t="shared" ref="K6:K29" si="5">L6+M6+N6</f>
        <v>477</v>
      </c>
      <c r="L6" s="99">
        <v>435</v>
      </c>
      <c r="M6" s="159">
        <v>16</v>
      </c>
      <c r="N6" s="123">
        <v>26</v>
      </c>
      <c r="O6" s="92"/>
      <c r="P6" s="92"/>
      <c r="Q6" s="173">
        <f t="shared" ref="Q6:Q30" si="6">L6*3000</f>
        <v>1305000</v>
      </c>
      <c r="R6" s="174">
        <f t="shared" ref="R6:R30" si="7">M6*1500</f>
        <v>24000</v>
      </c>
      <c r="S6" s="175">
        <f t="shared" ref="S6:S30" si="8">Q6+R6</f>
        <v>1329000</v>
      </c>
    </row>
    <row r="7" spans="2:19" ht="17.25" customHeight="1" x14ac:dyDescent="0.15">
      <c r="B7" s="67" t="s">
        <v>31</v>
      </c>
      <c r="C7" s="138" t="s">
        <v>32</v>
      </c>
      <c r="D7" s="168">
        <f t="shared" si="0"/>
        <v>144</v>
      </c>
      <c r="E7" s="163">
        <v>142</v>
      </c>
      <c r="F7" s="123">
        <v>1</v>
      </c>
      <c r="G7" s="171">
        <f t="shared" si="1"/>
        <v>426000</v>
      </c>
      <c r="H7" s="171">
        <f t="shared" si="2"/>
        <v>1500</v>
      </c>
      <c r="I7" s="172">
        <f t="shared" si="3"/>
        <v>427500</v>
      </c>
      <c r="J7" s="165">
        <f t="shared" si="4"/>
        <v>3000</v>
      </c>
      <c r="K7" s="132">
        <f t="shared" si="5"/>
        <v>143</v>
      </c>
      <c r="L7" s="99">
        <v>141</v>
      </c>
      <c r="M7" s="159">
        <v>1</v>
      </c>
      <c r="N7" s="123">
        <v>1</v>
      </c>
      <c r="O7" s="92"/>
      <c r="P7" s="92"/>
      <c r="Q7" s="173">
        <f t="shared" si="6"/>
        <v>423000</v>
      </c>
      <c r="R7" s="174">
        <f t="shared" si="7"/>
        <v>1500</v>
      </c>
      <c r="S7" s="175">
        <f t="shared" si="8"/>
        <v>424500</v>
      </c>
    </row>
    <row r="8" spans="2:19" ht="17.25" customHeight="1" x14ac:dyDescent="0.15">
      <c r="B8" s="67" t="s">
        <v>33</v>
      </c>
      <c r="C8" s="138" t="s">
        <v>34</v>
      </c>
      <c r="D8" s="168">
        <f t="shared" si="0"/>
        <v>34</v>
      </c>
      <c r="E8" s="142">
        <v>34</v>
      </c>
      <c r="F8" s="123"/>
      <c r="G8" s="171">
        <f t="shared" si="1"/>
        <v>102000</v>
      </c>
      <c r="H8" s="171">
        <f t="shared" si="2"/>
        <v>0</v>
      </c>
      <c r="I8" s="172">
        <f t="shared" si="3"/>
        <v>102000</v>
      </c>
      <c r="J8" s="165">
        <f t="shared" si="4"/>
        <v>0</v>
      </c>
      <c r="K8" s="132">
        <f t="shared" si="5"/>
        <v>34</v>
      </c>
      <c r="L8" s="99">
        <v>34</v>
      </c>
      <c r="M8" s="159"/>
      <c r="N8" s="123"/>
      <c r="O8" s="92"/>
      <c r="P8" s="92"/>
      <c r="Q8" s="173">
        <f t="shared" si="6"/>
        <v>102000</v>
      </c>
      <c r="R8" s="174">
        <f t="shared" si="7"/>
        <v>0</v>
      </c>
      <c r="S8" s="175">
        <f t="shared" si="8"/>
        <v>102000</v>
      </c>
    </row>
    <row r="9" spans="2:19" ht="17.25" customHeight="1" x14ac:dyDescent="0.15">
      <c r="B9" s="67" t="s">
        <v>35</v>
      </c>
      <c r="C9" s="138" t="s">
        <v>36</v>
      </c>
      <c r="D9" s="168">
        <f t="shared" si="0"/>
        <v>278</v>
      </c>
      <c r="E9" s="142">
        <v>263</v>
      </c>
      <c r="F9" s="123">
        <v>6</v>
      </c>
      <c r="G9" s="171">
        <f t="shared" si="1"/>
        <v>789000</v>
      </c>
      <c r="H9" s="171">
        <f t="shared" si="2"/>
        <v>9000</v>
      </c>
      <c r="I9" s="172">
        <f t="shared" si="3"/>
        <v>798000</v>
      </c>
      <c r="J9" s="165">
        <f t="shared" si="4"/>
        <v>0</v>
      </c>
      <c r="K9" s="132">
        <f t="shared" si="5"/>
        <v>278</v>
      </c>
      <c r="L9" s="99">
        <v>263</v>
      </c>
      <c r="M9" s="159">
        <v>6</v>
      </c>
      <c r="N9" s="123">
        <v>9</v>
      </c>
      <c r="O9" s="92"/>
      <c r="P9" s="92"/>
      <c r="Q9" s="173">
        <f t="shared" si="6"/>
        <v>789000</v>
      </c>
      <c r="R9" s="174">
        <f t="shared" si="7"/>
        <v>9000</v>
      </c>
      <c r="S9" s="175">
        <f t="shared" si="8"/>
        <v>798000</v>
      </c>
    </row>
    <row r="10" spans="2:19" ht="17.25" customHeight="1" x14ac:dyDescent="0.15">
      <c r="B10" s="67" t="s">
        <v>37</v>
      </c>
      <c r="C10" s="138" t="s">
        <v>38</v>
      </c>
      <c r="D10" s="168">
        <f t="shared" si="0"/>
        <v>119</v>
      </c>
      <c r="E10" s="142">
        <v>91</v>
      </c>
      <c r="F10" s="123">
        <v>7</v>
      </c>
      <c r="G10" s="171">
        <f t="shared" si="1"/>
        <v>273000</v>
      </c>
      <c r="H10" s="171">
        <f t="shared" si="2"/>
        <v>10500</v>
      </c>
      <c r="I10" s="172">
        <f t="shared" si="3"/>
        <v>283500</v>
      </c>
      <c r="J10" s="165">
        <f t="shared" si="4"/>
        <v>0</v>
      </c>
      <c r="K10" s="132">
        <f t="shared" si="5"/>
        <v>119</v>
      </c>
      <c r="L10" s="99">
        <v>91</v>
      </c>
      <c r="M10" s="159">
        <v>7</v>
      </c>
      <c r="N10" s="123">
        <v>21</v>
      </c>
      <c r="O10" s="92">
        <v>2</v>
      </c>
      <c r="P10" s="92"/>
      <c r="Q10" s="173">
        <f t="shared" si="6"/>
        <v>273000</v>
      </c>
      <c r="R10" s="174">
        <f t="shared" si="7"/>
        <v>10500</v>
      </c>
      <c r="S10" s="175">
        <f t="shared" si="8"/>
        <v>283500</v>
      </c>
    </row>
    <row r="11" spans="2:19" ht="17.25" customHeight="1" x14ac:dyDescent="0.15">
      <c r="B11" s="67" t="s">
        <v>39</v>
      </c>
      <c r="C11" s="138" t="s">
        <v>40</v>
      </c>
      <c r="D11" s="168">
        <f t="shared" si="0"/>
        <v>330</v>
      </c>
      <c r="E11" s="163">
        <v>306</v>
      </c>
      <c r="F11" s="123">
        <v>8</v>
      </c>
      <c r="G11" s="171">
        <f t="shared" si="1"/>
        <v>918000</v>
      </c>
      <c r="H11" s="171">
        <f t="shared" si="2"/>
        <v>12000</v>
      </c>
      <c r="I11" s="172">
        <f t="shared" si="3"/>
        <v>930000</v>
      </c>
      <c r="J11" s="165">
        <f t="shared" si="4"/>
        <v>0</v>
      </c>
      <c r="K11" s="132">
        <f t="shared" si="5"/>
        <v>330</v>
      </c>
      <c r="L11" s="99">
        <v>306</v>
      </c>
      <c r="M11" s="159">
        <v>8</v>
      </c>
      <c r="N11" s="123">
        <v>16</v>
      </c>
      <c r="O11" s="92">
        <v>1</v>
      </c>
      <c r="P11" s="92"/>
      <c r="Q11" s="173">
        <f t="shared" si="6"/>
        <v>918000</v>
      </c>
      <c r="R11" s="174">
        <f t="shared" si="7"/>
        <v>12000</v>
      </c>
      <c r="S11" s="175">
        <f t="shared" si="8"/>
        <v>930000</v>
      </c>
    </row>
    <row r="12" spans="2:19" ht="17.25" customHeight="1" x14ac:dyDescent="0.15">
      <c r="B12" s="67" t="s">
        <v>41</v>
      </c>
      <c r="C12" s="138" t="s">
        <v>42</v>
      </c>
      <c r="D12" s="168">
        <f t="shared" si="0"/>
        <v>116</v>
      </c>
      <c r="E12" s="142">
        <v>108</v>
      </c>
      <c r="F12" s="123">
        <v>4</v>
      </c>
      <c r="G12" s="171">
        <f t="shared" si="1"/>
        <v>324000</v>
      </c>
      <c r="H12" s="171">
        <f t="shared" si="2"/>
        <v>6000</v>
      </c>
      <c r="I12" s="172">
        <f t="shared" si="3"/>
        <v>330000</v>
      </c>
      <c r="J12" s="165">
        <f t="shared" si="4"/>
        <v>0</v>
      </c>
      <c r="K12" s="132">
        <f t="shared" si="5"/>
        <v>116</v>
      </c>
      <c r="L12" s="99">
        <v>108</v>
      </c>
      <c r="M12" s="159">
        <v>4</v>
      </c>
      <c r="N12" s="123">
        <v>4</v>
      </c>
      <c r="O12" s="92"/>
      <c r="P12" s="92"/>
      <c r="Q12" s="173">
        <f t="shared" si="6"/>
        <v>324000</v>
      </c>
      <c r="R12" s="174">
        <f t="shared" si="7"/>
        <v>6000</v>
      </c>
      <c r="S12" s="175">
        <f t="shared" si="8"/>
        <v>330000</v>
      </c>
    </row>
    <row r="13" spans="2:19" ht="17.25" customHeight="1" x14ac:dyDescent="0.15">
      <c r="B13" s="67" t="s">
        <v>43</v>
      </c>
      <c r="C13" s="138" t="s">
        <v>44</v>
      </c>
      <c r="D13" s="168">
        <f t="shared" si="0"/>
        <v>166</v>
      </c>
      <c r="E13" s="143">
        <v>158</v>
      </c>
      <c r="F13" s="123">
        <v>2</v>
      </c>
      <c r="G13" s="171">
        <f t="shared" si="1"/>
        <v>474000</v>
      </c>
      <c r="H13" s="171">
        <f t="shared" si="2"/>
        <v>3000</v>
      </c>
      <c r="I13" s="172">
        <f t="shared" si="3"/>
        <v>477000</v>
      </c>
      <c r="J13" s="165">
        <f t="shared" si="4"/>
        <v>0</v>
      </c>
      <c r="K13" s="132">
        <f t="shared" si="5"/>
        <v>166</v>
      </c>
      <c r="L13" s="99">
        <v>158</v>
      </c>
      <c r="M13" s="159">
        <v>2</v>
      </c>
      <c r="N13" s="123">
        <v>6</v>
      </c>
      <c r="O13" s="92"/>
      <c r="P13" s="92"/>
      <c r="Q13" s="173">
        <f t="shared" si="6"/>
        <v>474000</v>
      </c>
      <c r="R13" s="174">
        <f t="shared" si="7"/>
        <v>3000</v>
      </c>
      <c r="S13" s="175">
        <f t="shared" si="8"/>
        <v>477000</v>
      </c>
    </row>
    <row r="14" spans="2:19" ht="17.25" customHeight="1" x14ac:dyDescent="0.15">
      <c r="B14" s="67" t="s">
        <v>45</v>
      </c>
      <c r="C14" s="138" t="s">
        <v>46</v>
      </c>
      <c r="D14" s="168">
        <f t="shared" si="0"/>
        <v>76</v>
      </c>
      <c r="E14" s="142">
        <v>74</v>
      </c>
      <c r="F14" s="123"/>
      <c r="G14" s="171">
        <f t="shared" si="1"/>
        <v>222000</v>
      </c>
      <c r="H14" s="171">
        <f t="shared" si="2"/>
        <v>0</v>
      </c>
      <c r="I14" s="172">
        <f t="shared" si="3"/>
        <v>222000</v>
      </c>
      <c r="J14" s="165">
        <f t="shared" si="4"/>
        <v>0</v>
      </c>
      <c r="K14" s="132">
        <f t="shared" si="5"/>
        <v>76</v>
      </c>
      <c r="L14" s="99">
        <v>74</v>
      </c>
      <c r="M14" s="159"/>
      <c r="N14" s="123">
        <v>2</v>
      </c>
      <c r="O14" s="92"/>
      <c r="P14" s="92"/>
      <c r="Q14" s="173">
        <f t="shared" si="6"/>
        <v>222000</v>
      </c>
      <c r="R14" s="174">
        <f t="shared" si="7"/>
        <v>0</v>
      </c>
      <c r="S14" s="175">
        <f t="shared" si="8"/>
        <v>222000</v>
      </c>
    </row>
    <row r="15" spans="2:19" ht="17.25" customHeight="1" x14ac:dyDescent="0.15">
      <c r="B15" s="67" t="s">
        <v>47</v>
      </c>
      <c r="C15" s="138" t="s">
        <v>48</v>
      </c>
      <c r="D15" s="168">
        <f t="shared" si="0"/>
        <v>83</v>
      </c>
      <c r="E15" s="142">
        <v>82</v>
      </c>
      <c r="F15" s="123"/>
      <c r="G15" s="171">
        <f t="shared" si="1"/>
        <v>246000</v>
      </c>
      <c r="H15" s="171">
        <f t="shared" si="2"/>
        <v>0</v>
      </c>
      <c r="I15" s="172">
        <f t="shared" si="3"/>
        <v>246000</v>
      </c>
      <c r="J15" s="165">
        <f t="shared" si="4"/>
        <v>0</v>
      </c>
      <c r="K15" s="132">
        <f t="shared" si="5"/>
        <v>83</v>
      </c>
      <c r="L15" s="99">
        <v>82</v>
      </c>
      <c r="M15" s="159"/>
      <c r="N15" s="123">
        <v>1</v>
      </c>
      <c r="O15" s="92"/>
      <c r="P15" s="92"/>
      <c r="Q15" s="173">
        <f t="shared" si="6"/>
        <v>246000</v>
      </c>
      <c r="R15" s="174">
        <f t="shared" si="7"/>
        <v>0</v>
      </c>
      <c r="S15" s="175">
        <f t="shared" si="8"/>
        <v>246000</v>
      </c>
    </row>
    <row r="16" spans="2:19" ht="17.25" customHeight="1" x14ac:dyDescent="0.15">
      <c r="B16" s="67" t="s">
        <v>49</v>
      </c>
      <c r="C16" s="138" t="s">
        <v>50</v>
      </c>
      <c r="D16" s="168">
        <f t="shared" si="0"/>
        <v>61</v>
      </c>
      <c r="E16" s="142">
        <v>59</v>
      </c>
      <c r="F16" s="123">
        <v>1</v>
      </c>
      <c r="G16" s="171">
        <f t="shared" si="1"/>
        <v>177000</v>
      </c>
      <c r="H16" s="171">
        <f t="shared" si="2"/>
        <v>1500</v>
      </c>
      <c r="I16" s="172">
        <f t="shared" si="3"/>
        <v>178500</v>
      </c>
      <c r="J16" s="165">
        <f t="shared" si="4"/>
        <v>3000</v>
      </c>
      <c r="K16" s="132">
        <f t="shared" si="5"/>
        <v>60</v>
      </c>
      <c r="L16" s="99">
        <v>58</v>
      </c>
      <c r="M16" s="159">
        <v>1</v>
      </c>
      <c r="N16" s="123">
        <v>1</v>
      </c>
      <c r="O16" s="92"/>
      <c r="P16" s="92"/>
      <c r="Q16" s="173">
        <f t="shared" si="6"/>
        <v>174000</v>
      </c>
      <c r="R16" s="174">
        <f t="shared" si="7"/>
        <v>1500</v>
      </c>
      <c r="S16" s="175">
        <f t="shared" si="8"/>
        <v>175500</v>
      </c>
    </row>
    <row r="17" spans="2:19" ht="17.25" customHeight="1" x14ac:dyDescent="0.15">
      <c r="B17" s="67" t="s">
        <v>51</v>
      </c>
      <c r="C17" s="138" t="s">
        <v>52</v>
      </c>
      <c r="D17" s="168">
        <f t="shared" si="0"/>
        <v>77</v>
      </c>
      <c r="E17" s="142">
        <v>73</v>
      </c>
      <c r="F17" s="123">
        <v>1</v>
      </c>
      <c r="G17" s="171">
        <f t="shared" si="1"/>
        <v>219000</v>
      </c>
      <c r="H17" s="171">
        <f t="shared" si="2"/>
        <v>1500</v>
      </c>
      <c r="I17" s="172">
        <f t="shared" si="3"/>
        <v>220500</v>
      </c>
      <c r="J17" s="165">
        <f t="shared" si="4"/>
        <v>0</v>
      </c>
      <c r="K17" s="132">
        <f t="shared" si="5"/>
        <v>77</v>
      </c>
      <c r="L17" s="99">
        <v>73</v>
      </c>
      <c r="M17" s="159">
        <v>1</v>
      </c>
      <c r="N17" s="123">
        <v>3</v>
      </c>
      <c r="O17" s="92"/>
      <c r="P17" s="92"/>
      <c r="Q17" s="173">
        <f t="shared" si="6"/>
        <v>219000</v>
      </c>
      <c r="R17" s="174">
        <f t="shared" si="7"/>
        <v>1500</v>
      </c>
      <c r="S17" s="175">
        <f t="shared" si="8"/>
        <v>220500</v>
      </c>
    </row>
    <row r="18" spans="2:19" ht="17.25" customHeight="1" x14ac:dyDescent="0.15">
      <c r="B18" s="67" t="s">
        <v>53</v>
      </c>
      <c r="C18" s="138" t="s">
        <v>72</v>
      </c>
      <c r="D18" s="168">
        <f t="shared" si="0"/>
        <v>80</v>
      </c>
      <c r="E18" s="142">
        <v>70</v>
      </c>
      <c r="F18" s="123">
        <v>4</v>
      </c>
      <c r="G18" s="171">
        <f t="shared" si="1"/>
        <v>210000</v>
      </c>
      <c r="H18" s="171">
        <f t="shared" si="2"/>
        <v>6000</v>
      </c>
      <c r="I18" s="172">
        <f t="shared" si="3"/>
        <v>216000</v>
      </c>
      <c r="J18" s="165">
        <f t="shared" si="4"/>
        <v>0</v>
      </c>
      <c r="K18" s="132">
        <f t="shared" si="5"/>
        <v>80</v>
      </c>
      <c r="L18" s="99">
        <v>70</v>
      </c>
      <c r="M18" s="159">
        <v>4</v>
      </c>
      <c r="N18" s="123">
        <v>6</v>
      </c>
      <c r="O18" s="92">
        <v>3</v>
      </c>
      <c r="P18" s="92"/>
      <c r="Q18" s="173">
        <f t="shared" si="6"/>
        <v>210000</v>
      </c>
      <c r="R18" s="174">
        <f t="shared" si="7"/>
        <v>6000</v>
      </c>
      <c r="S18" s="175">
        <f t="shared" si="8"/>
        <v>216000</v>
      </c>
    </row>
    <row r="19" spans="2:19" ht="17.25" customHeight="1" x14ac:dyDescent="0.15">
      <c r="B19" s="67" t="s">
        <v>54</v>
      </c>
      <c r="C19" s="156" t="s">
        <v>55</v>
      </c>
      <c r="D19" s="168">
        <f t="shared" si="0"/>
        <v>116</v>
      </c>
      <c r="E19" s="163">
        <v>107</v>
      </c>
      <c r="F19" s="169">
        <v>2</v>
      </c>
      <c r="G19" s="171">
        <f t="shared" si="1"/>
        <v>321000</v>
      </c>
      <c r="H19" s="171">
        <f t="shared" si="2"/>
        <v>3000</v>
      </c>
      <c r="I19" s="172">
        <f t="shared" si="3"/>
        <v>324000</v>
      </c>
      <c r="J19" s="165">
        <f t="shared" si="4"/>
        <v>12000</v>
      </c>
      <c r="K19" s="132">
        <f t="shared" si="5"/>
        <v>112</v>
      </c>
      <c r="L19" s="99">
        <v>103</v>
      </c>
      <c r="M19" s="177">
        <v>2</v>
      </c>
      <c r="N19" s="169">
        <v>7</v>
      </c>
      <c r="O19" s="176">
        <v>1</v>
      </c>
      <c r="P19" s="176"/>
      <c r="Q19" s="173">
        <f t="shared" si="6"/>
        <v>309000</v>
      </c>
      <c r="R19" s="174">
        <f t="shared" si="7"/>
        <v>3000</v>
      </c>
      <c r="S19" s="175">
        <f t="shared" si="8"/>
        <v>312000</v>
      </c>
    </row>
    <row r="20" spans="2:19" ht="17.25" customHeight="1" x14ac:dyDescent="0.15">
      <c r="B20" s="67" t="s">
        <v>56</v>
      </c>
      <c r="C20" s="138" t="s">
        <v>57</v>
      </c>
      <c r="D20" s="168">
        <f t="shared" si="0"/>
        <v>45</v>
      </c>
      <c r="E20" s="142">
        <v>42</v>
      </c>
      <c r="F20" s="123">
        <v>1</v>
      </c>
      <c r="G20" s="171">
        <f t="shared" si="1"/>
        <v>126000</v>
      </c>
      <c r="H20" s="171">
        <f t="shared" si="2"/>
        <v>1500</v>
      </c>
      <c r="I20" s="172">
        <f t="shared" si="3"/>
        <v>127500</v>
      </c>
      <c r="J20" s="165">
        <f t="shared" si="4"/>
        <v>0</v>
      </c>
      <c r="K20" s="132">
        <f t="shared" si="5"/>
        <v>45</v>
      </c>
      <c r="L20" s="99">
        <v>42</v>
      </c>
      <c r="M20" s="159">
        <v>1</v>
      </c>
      <c r="N20" s="123">
        <v>2</v>
      </c>
      <c r="O20" s="92"/>
      <c r="P20" s="92"/>
      <c r="Q20" s="173">
        <f t="shared" si="6"/>
        <v>126000</v>
      </c>
      <c r="R20" s="174">
        <f t="shared" si="7"/>
        <v>1500</v>
      </c>
      <c r="S20" s="175">
        <f t="shared" si="8"/>
        <v>127500</v>
      </c>
    </row>
    <row r="21" spans="2:19" ht="17.25" customHeight="1" x14ac:dyDescent="0.15">
      <c r="B21" s="67" t="s">
        <v>58</v>
      </c>
      <c r="C21" s="138" t="s">
        <v>59</v>
      </c>
      <c r="D21" s="168">
        <f t="shared" si="0"/>
        <v>85</v>
      </c>
      <c r="E21" s="142">
        <v>82</v>
      </c>
      <c r="F21" s="123">
        <v>2</v>
      </c>
      <c r="G21" s="171">
        <f t="shared" si="1"/>
        <v>246000</v>
      </c>
      <c r="H21" s="171">
        <f t="shared" si="2"/>
        <v>3000</v>
      </c>
      <c r="I21" s="172">
        <f t="shared" si="3"/>
        <v>249000</v>
      </c>
      <c r="J21" s="165">
        <f t="shared" si="4"/>
        <v>-3000</v>
      </c>
      <c r="K21" s="132">
        <f t="shared" si="5"/>
        <v>86</v>
      </c>
      <c r="L21" s="99">
        <v>83</v>
      </c>
      <c r="M21" s="159">
        <v>2</v>
      </c>
      <c r="N21" s="123">
        <v>1</v>
      </c>
      <c r="O21" s="92"/>
      <c r="P21" s="92"/>
      <c r="Q21" s="173">
        <f t="shared" si="6"/>
        <v>249000</v>
      </c>
      <c r="R21" s="174">
        <f t="shared" si="7"/>
        <v>3000</v>
      </c>
      <c r="S21" s="175">
        <f t="shared" si="8"/>
        <v>252000</v>
      </c>
    </row>
    <row r="22" spans="2:19" ht="17.25" customHeight="1" x14ac:dyDescent="0.15">
      <c r="B22" s="67" t="s">
        <v>60</v>
      </c>
      <c r="C22" s="138" t="s">
        <v>80</v>
      </c>
      <c r="D22" s="168">
        <f t="shared" si="0"/>
        <v>51</v>
      </c>
      <c r="E22" s="142">
        <v>48</v>
      </c>
      <c r="F22" s="123">
        <v>3</v>
      </c>
      <c r="G22" s="171">
        <f t="shared" si="1"/>
        <v>144000</v>
      </c>
      <c r="H22" s="171">
        <f t="shared" si="2"/>
        <v>4500</v>
      </c>
      <c r="I22" s="172">
        <f t="shared" si="3"/>
        <v>148500</v>
      </c>
      <c r="J22" s="165">
        <f t="shared" si="4"/>
        <v>0</v>
      </c>
      <c r="K22" s="132">
        <f t="shared" si="5"/>
        <v>51</v>
      </c>
      <c r="L22" s="99">
        <v>48</v>
      </c>
      <c r="M22" s="159">
        <v>3</v>
      </c>
      <c r="N22" s="123"/>
      <c r="O22" s="92"/>
      <c r="P22" s="92"/>
      <c r="Q22" s="173">
        <f t="shared" si="6"/>
        <v>144000</v>
      </c>
      <c r="R22" s="174">
        <f t="shared" si="7"/>
        <v>4500</v>
      </c>
      <c r="S22" s="175">
        <f t="shared" si="8"/>
        <v>148500</v>
      </c>
    </row>
    <row r="23" spans="2:19" ht="17.25" customHeight="1" x14ac:dyDescent="0.15">
      <c r="B23" s="67" t="s">
        <v>61</v>
      </c>
      <c r="C23" s="138" t="s">
        <v>62</v>
      </c>
      <c r="D23" s="168">
        <f t="shared" si="0"/>
        <v>37</v>
      </c>
      <c r="E23" s="142">
        <v>35</v>
      </c>
      <c r="F23" s="123">
        <v>2</v>
      </c>
      <c r="G23" s="171">
        <f t="shared" si="1"/>
        <v>105000</v>
      </c>
      <c r="H23" s="171">
        <f t="shared" si="2"/>
        <v>3000</v>
      </c>
      <c r="I23" s="172">
        <f t="shared" si="3"/>
        <v>108000</v>
      </c>
      <c r="J23" s="165">
        <f t="shared" si="4"/>
        <v>0</v>
      </c>
      <c r="K23" s="132">
        <f t="shared" si="5"/>
        <v>37</v>
      </c>
      <c r="L23" s="99">
        <v>35</v>
      </c>
      <c r="M23" s="159">
        <v>2</v>
      </c>
      <c r="N23" s="123"/>
      <c r="O23" s="92"/>
      <c r="P23" s="92"/>
      <c r="Q23" s="173">
        <f t="shared" si="6"/>
        <v>105000</v>
      </c>
      <c r="R23" s="174">
        <f t="shared" si="7"/>
        <v>3000</v>
      </c>
      <c r="S23" s="175">
        <f t="shared" si="8"/>
        <v>108000</v>
      </c>
    </row>
    <row r="24" spans="2:19" ht="17.25" customHeight="1" x14ac:dyDescent="0.15">
      <c r="B24" s="67" t="s">
        <v>74</v>
      </c>
      <c r="C24" s="138" t="s">
        <v>63</v>
      </c>
      <c r="D24" s="168">
        <f t="shared" si="0"/>
        <v>90</v>
      </c>
      <c r="E24" s="142">
        <v>86</v>
      </c>
      <c r="F24" s="123">
        <v>2</v>
      </c>
      <c r="G24" s="171">
        <f t="shared" si="1"/>
        <v>258000</v>
      </c>
      <c r="H24" s="171">
        <f t="shared" si="2"/>
        <v>3000</v>
      </c>
      <c r="I24" s="172">
        <f t="shared" si="3"/>
        <v>261000</v>
      </c>
      <c r="J24" s="165">
        <f t="shared" si="4"/>
        <v>0</v>
      </c>
      <c r="K24" s="132">
        <f t="shared" si="5"/>
        <v>90</v>
      </c>
      <c r="L24" s="99">
        <v>86</v>
      </c>
      <c r="M24" s="159">
        <v>2</v>
      </c>
      <c r="N24" s="123">
        <v>2</v>
      </c>
      <c r="O24" s="92"/>
      <c r="P24" s="92"/>
      <c r="Q24" s="173">
        <f t="shared" si="6"/>
        <v>258000</v>
      </c>
      <c r="R24" s="174">
        <f t="shared" si="7"/>
        <v>3000</v>
      </c>
      <c r="S24" s="175">
        <f t="shared" si="8"/>
        <v>261000</v>
      </c>
    </row>
    <row r="25" spans="2:19" ht="17.25" customHeight="1" x14ac:dyDescent="0.15">
      <c r="B25" s="67" t="s">
        <v>75</v>
      </c>
      <c r="C25" s="138" t="s">
        <v>64</v>
      </c>
      <c r="D25" s="168">
        <f t="shared" si="0"/>
        <v>74</v>
      </c>
      <c r="E25" s="142">
        <v>74</v>
      </c>
      <c r="F25" s="123"/>
      <c r="G25" s="171">
        <f t="shared" si="1"/>
        <v>222000</v>
      </c>
      <c r="H25" s="171">
        <f t="shared" si="2"/>
        <v>0</v>
      </c>
      <c r="I25" s="172">
        <f t="shared" si="3"/>
        <v>222000</v>
      </c>
      <c r="J25" s="165">
        <f t="shared" si="4"/>
        <v>0</v>
      </c>
      <c r="K25" s="132">
        <f t="shared" si="5"/>
        <v>74</v>
      </c>
      <c r="L25" s="99">
        <v>74</v>
      </c>
      <c r="M25" s="159"/>
      <c r="N25" s="123"/>
      <c r="O25" s="92"/>
      <c r="P25" s="92"/>
      <c r="Q25" s="173">
        <f t="shared" si="6"/>
        <v>222000</v>
      </c>
      <c r="R25" s="174">
        <f t="shared" si="7"/>
        <v>0</v>
      </c>
      <c r="S25" s="175">
        <f t="shared" si="8"/>
        <v>222000</v>
      </c>
    </row>
    <row r="26" spans="2:19" ht="17.25" customHeight="1" x14ac:dyDescent="0.15">
      <c r="B26" s="67" t="s">
        <v>76</v>
      </c>
      <c r="C26" s="138" t="s">
        <v>65</v>
      </c>
      <c r="D26" s="168">
        <f t="shared" si="0"/>
        <v>43</v>
      </c>
      <c r="E26" s="142">
        <v>40</v>
      </c>
      <c r="F26" s="123">
        <v>3</v>
      </c>
      <c r="G26" s="171">
        <f t="shared" si="1"/>
        <v>120000</v>
      </c>
      <c r="H26" s="171">
        <f t="shared" si="2"/>
        <v>4500</v>
      </c>
      <c r="I26" s="172">
        <f t="shared" si="3"/>
        <v>124500</v>
      </c>
      <c r="J26" s="165">
        <f t="shared" si="4"/>
        <v>0</v>
      </c>
      <c r="K26" s="132">
        <f t="shared" si="5"/>
        <v>43</v>
      </c>
      <c r="L26" s="99">
        <v>40</v>
      </c>
      <c r="M26" s="159">
        <v>3</v>
      </c>
      <c r="N26" s="123"/>
      <c r="O26" s="92"/>
      <c r="P26" s="92"/>
      <c r="Q26" s="173">
        <f t="shared" si="6"/>
        <v>120000</v>
      </c>
      <c r="R26" s="174">
        <f t="shared" si="7"/>
        <v>4500</v>
      </c>
      <c r="S26" s="175">
        <f t="shared" si="8"/>
        <v>124500</v>
      </c>
    </row>
    <row r="27" spans="2:19" ht="17.25" customHeight="1" x14ac:dyDescent="0.15">
      <c r="B27" s="67" t="s">
        <v>77</v>
      </c>
      <c r="C27" s="138" t="s">
        <v>66</v>
      </c>
      <c r="D27" s="168">
        <f t="shared" si="0"/>
        <v>46</v>
      </c>
      <c r="E27" s="142">
        <v>44</v>
      </c>
      <c r="F27" s="123">
        <v>1</v>
      </c>
      <c r="G27" s="171">
        <f t="shared" si="1"/>
        <v>132000</v>
      </c>
      <c r="H27" s="171">
        <f t="shared" si="2"/>
        <v>1500</v>
      </c>
      <c r="I27" s="172">
        <f t="shared" si="3"/>
        <v>133500</v>
      </c>
      <c r="J27" s="165">
        <f t="shared" si="4"/>
        <v>0</v>
      </c>
      <c r="K27" s="132">
        <f t="shared" si="5"/>
        <v>46</v>
      </c>
      <c r="L27" s="99">
        <v>44</v>
      </c>
      <c r="M27" s="159">
        <v>1</v>
      </c>
      <c r="N27" s="123">
        <v>1</v>
      </c>
      <c r="O27" s="92"/>
      <c r="P27" s="92"/>
      <c r="Q27" s="173">
        <f t="shared" si="6"/>
        <v>132000</v>
      </c>
      <c r="R27" s="174">
        <f t="shared" si="7"/>
        <v>1500</v>
      </c>
      <c r="S27" s="175">
        <f t="shared" si="8"/>
        <v>133500</v>
      </c>
    </row>
    <row r="28" spans="2:19" ht="17.25" customHeight="1" x14ac:dyDescent="0.15">
      <c r="B28" s="67" t="s">
        <v>78</v>
      </c>
      <c r="C28" s="138" t="s">
        <v>67</v>
      </c>
      <c r="D28" s="168">
        <f t="shared" si="0"/>
        <v>61</v>
      </c>
      <c r="E28" s="163">
        <v>50</v>
      </c>
      <c r="F28" s="123">
        <v>10</v>
      </c>
      <c r="G28" s="171">
        <f t="shared" si="1"/>
        <v>150000</v>
      </c>
      <c r="H28" s="171">
        <f t="shared" si="2"/>
        <v>15000</v>
      </c>
      <c r="I28" s="172">
        <f t="shared" si="3"/>
        <v>165000</v>
      </c>
      <c r="J28" s="165">
        <f t="shared" si="4"/>
        <v>3000</v>
      </c>
      <c r="K28" s="132">
        <f t="shared" si="5"/>
        <v>60</v>
      </c>
      <c r="L28" s="99">
        <v>49</v>
      </c>
      <c r="M28" s="159">
        <v>10</v>
      </c>
      <c r="N28" s="123">
        <v>1</v>
      </c>
      <c r="O28" s="92">
        <v>1</v>
      </c>
      <c r="P28" s="92">
        <v>1</v>
      </c>
      <c r="Q28" s="173">
        <f t="shared" si="6"/>
        <v>147000</v>
      </c>
      <c r="R28" s="174">
        <f t="shared" si="7"/>
        <v>15000</v>
      </c>
      <c r="S28" s="175">
        <f t="shared" si="8"/>
        <v>162000</v>
      </c>
    </row>
    <row r="29" spans="2:19" ht="17.25" customHeight="1" x14ac:dyDescent="0.15">
      <c r="B29" s="94" t="s">
        <v>79</v>
      </c>
      <c r="C29" s="139" t="s">
        <v>68</v>
      </c>
      <c r="D29" s="168">
        <f t="shared" si="0"/>
        <v>28</v>
      </c>
      <c r="E29" s="164">
        <v>24</v>
      </c>
      <c r="F29" s="123"/>
      <c r="G29" s="171">
        <f t="shared" si="1"/>
        <v>72000</v>
      </c>
      <c r="H29" s="171">
        <f t="shared" si="2"/>
        <v>0</v>
      </c>
      <c r="I29" s="172">
        <f t="shared" si="3"/>
        <v>72000</v>
      </c>
      <c r="J29" s="165">
        <f t="shared" si="4"/>
        <v>12000</v>
      </c>
      <c r="K29" s="132">
        <f t="shared" si="5"/>
        <v>24</v>
      </c>
      <c r="L29" s="100">
        <v>20</v>
      </c>
      <c r="M29" s="160"/>
      <c r="N29" s="124">
        <v>4</v>
      </c>
      <c r="O29" s="95"/>
      <c r="P29" s="95"/>
      <c r="Q29" s="173">
        <f t="shared" si="6"/>
        <v>60000</v>
      </c>
      <c r="R29" s="174">
        <f t="shared" si="7"/>
        <v>0</v>
      </c>
      <c r="S29" s="175">
        <f t="shared" si="8"/>
        <v>60000</v>
      </c>
    </row>
    <row r="30" spans="2:19" ht="17.25" customHeight="1" thickBot="1" x14ac:dyDescent="0.2">
      <c r="B30" s="96" t="s">
        <v>84</v>
      </c>
      <c r="C30" s="140" t="s">
        <v>85</v>
      </c>
      <c r="D30" s="168">
        <f t="shared" si="0"/>
        <v>0</v>
      </c>
      <c r="E30" s="144"/>
      <c r="F30" s="125"/>
      <c r="G30" s="171">
        <f t="shared" si="1"/>
        <v>0</v>
      </c>
      <c r="H30" s="171">
        <f t="shared" si="2"/>
        <v>0</v>
      </c>
      <c r="I30" s="172">
        <f t="shared" si="3"/>
        <v>0</v>
      </c>
      <c r="J30" s="165">
        <f t="shared" si="4"/>
        <v>0</v>
      </c>
      <c r="K30" s="136">
        <f>L30+P30+N30</f>
        <v>0</v>
      </c>
      <c r="L30" s="101"/>
      <c r="M30" s="161"/>
      <c r="N30" s="125"/>
      <c r="O30" s="93"/>
      <c r="P30" s="93"/>
      <c r="Q30" s="173">
        <f t="shared" si="6"/>
        <v>0</v>
      </c>
      <c r="R30" s="174">
        <f t="shared" si="7"/>
        <v>0</v>
      </c>
      <c r="S30" s="175">
        <f t="shared" si="8"/>
        <v>0</v>
      </c>
    </row>
    <row r="31" spans="2:19" ht="17.25" customHeight="1" thickBot="1" x14ac:dyDescent="0.2">
      <c r="B31" s="289" t="s">
        <v>69</v>
      </c>
      <c r="C31" s="290"/>
      <c r="D31" s="146">
        <f>SUM(D5:D30)</f>
        <v>3242</v>
      </c>
      <c r="E31" s="145">
        <f t="shared" ref="E31:P31" si="9">SUM(E5:E30)</f>
        <v>3034</v>
      </c>
      <c r="F31" s="170">
        <f>SUM(F5:F30)</f>
        <v>82</v>
      </c>
      <c r="G31" s="127">
        <f t="shared" si="9"/>
        <v>9102000</v>
      </c>
      <c r="H31" s="110"/>
      <c r="I31" s="135">
        <f t="shared" si="9"/>
        <v>9225000</v>
      </c>
      <c r="J31" s="153">
        <f t="shared" si="9"/>
        <v>34500</v>
      </c>
      <c r="K31" s="133">
        <f>SUM(K5:K30)</f>
        <v>3231</v>
      </c>
      <c r="L31" s="68">
        <f t="shared" si="9"/>
        <v>3022</v>
      </c>
      <c r="M31" s="69">
        <f t="shared" si="9"/>
        <v>83</v>
      </c>
      <c r="N31" s="126">
        <f t="shared" si="9"/>
        <v>126</v>
      </c>
      <c r="O31" s="93">
        <v>7</v>
      </c>
      <c r="P31" s="68">
        <f t="shared" si="9"/>
        <v>1</v>
      </c>
      <c r="Q31" s="150">
        <f>SUM(Q5:Q30)</f>
        <v>9066000</v>
      </c>
      <c r="R31" s="150">
        <f>SUM(R5:R30)</f>
        <v>124500</v>
      </c>
      <c r="S31" s="148">
        <f>SUM(S5:S30)</f>
        <v>9190500</v>
      </c>
    </row>
    <row r="32" spans="2:19" ht="17.25" customHeight="1" x14ac:dyDescent="0.15">
      <c r="B32" s="291" t="s">
        <v>70</v>
      </c>
      <c r="C32" s="291"/>
      <c r="D32" s="291"/>
      <c r="E32" s="291"/>
      <c r="F32" s="62"/>
      <c r="G32" s="62"/>
      <c r="H32" s="62"/>
      <c r="I32" s="62"/>
      <c r="J32" s="62"/>
      <c r="K32" s="62"/>
      <c r="L32" s="63"/>
      <c r="M32" s="62"/>
      <c r="N32" s="62"/>
      <c r="O32" s="62"/>
      <c r="P32" s="62"/>
      <c r="Q32" s="62"/>
      <c r="R32" s="64"/>
      <c r="S32" s="63"/>
    </row>
    <row r="33" spans="6:17" ht="17.25" customHeight="1" x14ac:dyDescent="0.15"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6:17" x14ac:dyDescent="0.15">
      <c r="J34" s="1"/>
      <c r="K34" s="1"/>
    </row>
    <row r="222" spans="5:9" ht="21" x14ac:dyDescent="0.15">
      <c r="E222" ph="1"/>
      <c r="F222" ph="1"/>
      <c r="G222" ph="1"/>
      <c r="H222" ph="1"/>
      <c r="I222" ph="1"/>
    </row>
    <row r="223" spans="5:9" ht="21" x14ac:dyDescent="0.15">
      <c r="E223" ph="1"/>
      <c r="F223" ph="1"/>
      <c r="G223" ph="1"/>
      <c r="H223" ph="1"/>
      <c r="I223" ph="1"/>
    </row>
    <row r="224" spans="5:9" ht="21" x14ac:dyDescent="0.15">
      <c r="E224" ph="1"/>
      <c r="F224" ph="1"/>
      <c r="G224" ph="1"/>
      <c r="H224" ph="1"/>
      <c r="I224" ph="1"/>
    </row>
    <row r="225" spans="5:9" ht="21" x14ac:dyDescent="0.15">
      <c r="E225" ph="1"/>
      <c r="F225" ph="1"/>
      <c r="G225" ph="1"/>
      <c r="H225" ph="1"/>
      <c r="I225" ph="1"/>
    </row>
    <row r="226" spans="5:9" ht="21" x14ac:dyDescent="0.15">
      <c r="E226" ph="1"/>
      <c r="F226" ph="1"/>
      <c r="G226" ph="1"/>
      <c r="H226" ph="1"/>
      <c r="I226" ph="1"/>
    </row>
    <row r="227" spans="5:9" ht="21" x14ac:dyDescent="0.15">
      <c r="E227" ph="1"/>
      <c r="F227" ph="1"/>
      <c r="G227" ph="1"/>
      <c r="H227" ph="1"/>
      <c r="I227" ph="1"/>
    </row>
    <row r="228" spans="5:9" ht="21" x14ac:dyDescent="0.15">
      <c r="E228" ph="1"/>
      <c r="F228" ph="1"/>
      <c r="G228" ph="1"/>
      <c r="H228" ph="1"/>
      <c r="I228" ph="1"/>
    </row>
    <row r="229" spans="5:9" ht="21" x14ac:dyDescent="0.15">
      <c r="E229" ph="1"/>
      <c r="F229" ph="1"/>
      <c r="G229" ph="1"/>
      <c r="H229" ph="1"/>
      <c r="I229" ph="1"/>
    </row>
    <row r="230" spans="5:9" ht="21" x14ac:dyDescent="0.15">
      <c r="E230" ph="1"/>
      <c r="F230" ph="1"/>
      <c r="G230" ph="1"/>
      <c r="H230" ph="1"/>
      <c r="I230" ph="1"/>
    </row>
    <row r="231" spans="5:9" ht="21" x14ac:dyDescent="0.15">
      <c r="E231" ph="1"/>
      <c r="F231" ph="1"/>
      <c r="G231" ph="1"/>
      <c r="H231" ph="1"/>
      <c r="I231" ph="1"/>
    </row>
    <row r="232" spans="5:9" ht="21" x14ac:dyDescent="0.15">
      <c r="E232" ph="1"/>
      <c r="F232" ph="1"/>
      <c r="G232" ph="1"/>
      <c r="H232" ph="1"/>
      <c r="I232" ph="1"/>
    </row>
    <row r="233" spans="5:9" ht="21" x14ac:dyDescent="0.15">
      <c r="E233" ph="1"/>
      <c r="F233" ph="1"/>
      <c r="G233" ph="1"/>
      <c r="H233" ph="1"/>
      <c r="I233" ph="1"/>
    </row>
    <row r="234" spans="5:9" ht="21" x14ac:dyDescent="0.15">
      <c r="E234" ph="1"/>
      <c r="F234" ph="1"/>
      <c r="G234" ph="1"/>
      <c r="H234" ph="1"/>
      <c r="I234" ph="1"/>
    </row>
    <row r="235" spans="5:9" ht="21" x14ac:dyDescent="0.15">
      <c r="E235" ph="1"/>
      <c r="F235" ph="1"/>
      <c r="G235" ph="1"/>
      <c r="H235" ph="1"/>
      <c r="I235" ph="1"/>
    </row>
    <row r="236" spans="5:9" ht="21" x14ac:dyDescent="0.15">
      <c r="E236" ph="1"/>
      <c r="F236" ph="1"/>
      <c r="G236" ph="1"/>
      <c r="H236" ph="1"/>
      <c r="I236" ph="1"/>
    </row>
    <row r="237" spans="5:9" ht="21" x14ac:dyDescent="0.15">
      <c r="E237" ph="1"/>
      <c r="F237" ph="1"/>
      <c r="G237" ph="1"/>
      <c r="H237" ph="1"/>
      <c r="I237" ph="1"/>
    </row>
    <row r="238" spans="5:9" ht="21" x14ac:dyDescent="0.15">
      <c r="E238" ph="1"/>
      <c r="F238" ph="1"/>
      <c r="G238" ph="1"/>
      <c r="H238" ph="1"/>
      <c r="I238" ph="1"/>
    </row>
    <row r="239" spans="5:9" ht="21" x14ac:dyDescent="0.15">
      <c r="E239" ph="1"/>
      <c r="F239" ph="1"/>
      <c r="G239" ph="1"/>
      <c r="H239" ph="1"/>
      <c r="I239" ph="1"/>
    </row>
    <row r="240" spans="5:9" ht="21" x14ac:dyDescent="0.15">
      <c r="E240" ph="1"/>
      <c r="F240" ph="1"/>
      <c r="G240" ph="1"/>
      <c r="H240" ph="1"/>
      <c r="I240" ph="1"/>
    </row>
    <row r="241" spans="4:9" ht="21" x14ac:dyDescent="0.15">
      <c r="E241" ph="1"/>
      <c r="F241" ph="1"/>
      <c r="G241" ph="1"/>
      <c r="H241" ph="1"/>
      <c r="I241" ph="1"/>
    </row>
    <row r="242" spans="4:9" ht="21" x14ac:dyDescent="0.15">
      <c r="E242" ph="1"/>
      <c r="F242" ph="1"/>
      <c r="G242" ph="1"/>
      <c r="H242" ph="1"/>
      <c r="I242" ph="1"/>
    </row>
    <row r="243" spans="4:9" ht="21" x14ac:dyDescent="0.15">
      <c r="E243" ph="1"/>
      <c r="F243" ph="1"/>
      <c r="G243" ph="1"/>
      <c r="H243" ph="1"/>
      <c r="I243" ph="1"/>
    </row>
    <row r="244" spans="4:9" ht="21" x14ac:dyDescent="0.15">
      <c r="D244" ph="1"/>
    </row>
    <row r="245" spans="4:9" ht="21" x14ac:dyDescent="0.15">
      <c r="D245" ph="1"/>
    </row>
    <row r="246" spans="4:9" ht="21" x14ac:dyDescent="0.15">
      <c r="D246" ph="1"/>
    </row>
    <row r="247" spans="4:9" ht="21" x14ac:dyDescent="0.15">
      <c r="D247" ph="1"/>
    </row>
    <row r="248" spans="4:9" ht="21" x14ac:dyDescent="0.15">
      <c r="D248" ph="1"/>
    </row>
    <row r="249" spans="4:9" ht="21" x14ac:dyDescent="0.15">
      <c r="D249" ph="1"/>
    </row>
    <row r="250" spans="4:9" ht="21" x14ac:dyDescent="0.15">
      <c r="D250" ph="1"/>
    </row>
    <row r="251" spans="4:9" ht="21" x14ac:dyDescent="0.15">
      <c r="D251" ph="1"/>
    </row>
    <row r="252" spans="4:9" ht="21" x14ac:dyDescent="0.15">
      <c r="D252" ph="1"/>
    </row>
    <row r="253" spans="4:9" ht="21" x14ac:dyDescent="0.15">
      <c r="D253" ph="1"/>
    </row>
    <row r="254" spans="4:9" ht="21" x14ac:dyDescent="0.15">
      <c r="D254" ph="1"/>
    </row>
    <row r="255" spans="4:9" ht="21" x14ac:dyDescent="0.15">
      <c r="D255" ph="1"/>
    </row>
    <row r="256" spans="4:9" ht="21" x14ac:dyDescent="0.15">
      <c r="D256" ph="1"/>
    </row>
    <row r="257" spans="4:4" ht="21" x14ac:dyDescent="0.15">
      <c r="D257" ph="1"/>
    </row>
    <row r="258" spans="4:4" ht="21" x14ac:dyDescent="0.15">
      <c r="D258" ph="1"/>
    </row>
    <row r="259" spans="4:4" ht="21" x14ac:dyDescent="0.15">
      <c r="D259" ph="1"/>
    </row>
    <row r="260" spans="4:4" ht="21" x14ac:dyDescent="0.15">
      <c r="D260" ph="1"/>
    </row>
    <row r="261" spans="4:4" ht="21" x14ac:dyDescent="0.15">
      <c r="D261" ph="1"/>
    </row>
    <row r="262" spans="4:4" ht="21" x14ac:dyDescent="0.15">
      <c r="D262" ph="1"/>
    </row>
    <row r="263" spans="4:4" ht="21" x14ac:dyDescent="0.15">
      <c r="D263" ph="1"/>
    </row>
    <row r="264" spans="4:4" ht="21" x14ac:dyDescent="0.15">
      <c r="D264" ph="1"/>
    </row>
    <row r="265" spans="4:4" ht="21" x14ac:dyDescent="0.15">
      <c r="D265" ph="1"/>
    </row>
    <row r="266" spans="4:4" ht="21" x14ac:dyDescent="0.15">
      <c r="D266" ph="1"/>
    </row>
    <row r="267" spans="4:4" ht="21" x14ac:dyDescent="0.15">
      <c r="D267" ph="1"/>
    </row>
    <row r="268" spans="4:4" ht="21" x14ac:dyDescent="0.15">
      <c r="D268" ph="1"/>
    </row>
    <row r="269" spans="4:4" ht="21" x14ac:dyDescent="0.15">
      <c r="D269" ph="1"/>
    </row>
    <row r="270" spans="4:4" ht="21" x14ac:dyDescent="0.15">
      <c r="D270" ph="1"/>
    </row>
    <row r="271" spans="4:4" ht="21" x14ac:dyDescent="0.15">
      <c r="D271" ph="1"/>
    </row>
    <row r="272" spans="4:4" ht="21" x14ac:dyDescent="0.15">
      <c r="D272" ph="1"/>
    </row>
    <row r="273" spans="4:4" ht="21" x14ac:dyDescent="0.15">
      <c r="D273" ph="1"/>
    </row>
    <row r="274" spans="4:4" ht="21" x14ac:dyDescent="0.15">
      <c r="D274" ph="1"/>
    </row>
    <row r="275" spans="4:4" ht="21" x14ac:dyDescent="0.15">
      <c r="D275" ph="1"/>
    </row>
    <row r="276" spans="4:4" ht="21" x14ac:dyDescent="0.15">
      <c r="D276" ph="1"/>
    </row>
    <row r="277" spans="4:4" ht="21" x14ac:dyDescent="0.15">
      <c r="D277" ph="1"/>
    </row>
    <row r="278" spans="4:4" ht="21" x14ac:dyDescent="0.15">
      <c r="D278" ph="1"/>
    </row>
    <row r="279" spans="4:4" ht="21" x14ac:dyDescent="0.15">
      <c r="D279" ph="1"/>
    </row>
    <row r="280" spans="4:4" ht="21" x14ac:dyDescent="0.15">
      <c r="D280" ph="1"/>
    </row>
    <row r="281" spans="4:4" ht="21" x14ac:dyDescent="0.15">
      <c r="D281" ph="1"/>
    </row>
    <row r="282" spans="4:4" ht="21" x14ac:dyDescent="0.15">
      <c r="D282" ph="1"/>
    </row>
    <row r="283" spans="4:4" ht="21" x14ac:dyDescent="0.15">
      <c r="D283" ph="1"/>
    </row>
    <row r="284" spans="4:4" ht="21" x14ac:dyDescent="0.15">
      <c r="D284" ph="1"/>
    </row>
    <row r="285" spans="4:4" ht="21" x14ac:dyDescent="0.15">
      <c r="D285" ph="1"/>
    </row>
    <row r="286" spans="4:4" ht="21" x14ac:dyDescent="0.15">
      <c r="D286" ph="1"/>
    </row>
    <row r="287" spans="4:4" ht="21" x14ac:dyDescent="0.15">
      <c r="D287" ph="1"/>
    </row>
    <row r="288" spans="4:4" ht="21" x14ac:dyDescent="0.15">
      <c r="D288" ph="1"/>
    </row>
    <row r="289" spans="4:4" ht="21" x14ac:dyDescent="0.15">
      <c r="D289" ph="1"/>
    </row>
    <row r="290" spans="4:4" ht="21" x14ac:dyDescent="0.15">
      <c r="D290" ph="1"/>
    </row>
    <row r="291" spans="4:4" ht="21" x14ac:dyDescent="0.15">
      <c r="D291" ph="1"/>
    </row>
    <row r="292" spans="4:4" ht="21" x14ac:dyDescent="0.15">
      <c r="D292" ph="1"/>
    </row>
    <row r="293" spans="4:4" ht="21" x14ac:dyDescent="0.15">
      <c r="D293" ph="1"/>
    </row>
    <row r="294" spans="4:4" ht="21" x14ac:dyDescent="0.15">
      <c r="D294" ph="1"/>
    </row>
    <row r="295" spans="4:4" ht="21" x14ac:dyDescent="0.15">
      <c r="D295" ph="1"/>
    </row>
    <row r="296" spans="4:4" ht="21" x14ac:dyDescent="0.15">
      <c r="D296" ph="1"/>
    </row>
    <row r="297" spans="4:4" ht="21" x14ac:dyDescent="0.15">
      <c r="D297" ph="1"/>
    </row>
    <row r="312" spans="5:9" ht="21" x14ac:dyDescent="0.15">
      <c r="E312" ph="1"/>
      <c r="F312" ph="1"/>
      <c r="G312" ph="1"/>
      <c r="H312" ph="1"/>
      <c r="I312" ph="1"/>
    </row>
    <row r="313" spans="5:9" ht="21" x14ac:dyDescent="0.15">
      <c r="E313" ph="1"/>
      <c r="F313" ph="1"/>
      <c r="G313" ph="1"/>
      <c r="H313" ph="1"/>
      <c r="I313" ph="1"/>
    </row>
    <row r="314" spans="5:9" ht="21" x14ac:dyDescent="0.15">
      <c r="E314" ph="1"/>
      <c r="F314" ph="1"/>
      <c r="G314" ph="1"/>
      <c r="H314" ph="1"/>
      <c r="I314" ph="1"/>
    </row>
    <row r="315" spans="5:9" ht="21" x14ac:dyDescent="0.15">
      <c r="E315" ph="1"/>
      <c r="F315" ph="1"/>
      <c r="G315" ph="1"/>
      <c r="H315" ph="1"/>
      <c r="I315" ph="1"/>
    </row>
    <row r="316" spans="5:9" ht="21" x14ac:dyDescent="0.15">
      <c r="E316" ph="1"/>
      <c r="F316" ph="1"/>
      <c r="G316" ph="1"/>
      <c r="H316" ph="1"/>
      <c r="I316" ph="1"/>
    </row>
    <row r="317" spans="5:9" ht="21" x14ac:dyDescent="0.15">
      <c r="E317" ph="1"/>
      <c r="F317" ph="1"/>
      <c r="G317" ph="1"/>
      <c r="H317" ph="1"/>
      <c r="I317" ph="1"/>
    </row>
    <row r="318" spans="5:9" ht="21" x14ac:dyDescent="0.15">
      <c r="E318" ph="1"/>
      <c r="F318" ph="1"/>
      <c r="G318" ph="1"/>
      <c r="H318" ph="1"/>
      <c r="I318" ph="1"/>
    </row>
    <row r="319" spans="5:9" ht="21" x14ac:dyDescent="0.15">
      <c r="E319" ph="1"/>
      <c r="F319" ph="1"/>
      <c r="G319" ph="1"/>
      <c r="H319" ph="1"/>
      <c r="I319" ph="1"/>
    </row>
    <row r="320" spans="5:9" ht="21" x14ac:dyDescent="0.15">
      <c r="E320" ph="1"/>
      <c r="F320" ph="1"/>
      <c r="G320" ph="1"/>
      <c r="H320" ph="1"/>
      <c r="I320" ph="1"/>
    </row>
    <row r="321" spans="4:9" ht="21" x14ac:dyDescent="0.15">
      <c r="E321" ph="1"/>
      <c r="F321" ph="1"/>
      <c r="G321" ph="1"/>
      <c r="H321" ph="1"/>
      <c r="I321" ph="1"/>
    </row>
    <row r="322" spans="4:9" ht="21" x14ac:dyDescent="0.15">
      <c r="E322" ph="1"/>
      <c r="F322" ph="1"/>
      <c r="G322" ph="1"/>
      <c r="H322" ph="1"/>
      <c r="I322" ph="1"/>
    </row>
    <row r="323" spans="4:9" ht="21" x14ac:dyDescent="0.15">
      <c r="E323" ph="1"/>
      <c r="F323" ph="1"/>
      <c r="G323" ph="1"/>
      <c r="H323" ph="1"/>
      <c r="I323" ph="1"/>
    </row>
    <row r="324" spans="4:9" ht="21" x14ac:dyDescent="0.15">
      <c r="E324" ph="1"/>
      <c r="F324" ph="1"/>
      <c r="G324" ph="1"/>
      <c r="H324" ph="1"/>
      <c r="I324" ph="1"/>
    </row>
    <row r="325" spans="4:9" ht="21" x14ac:dyDescent="0.15">
      <c r="E325" ph="1"/>
      <c r="F325" ph="1"/>
      <c r="G325" ph="1"/>
      <c r="H325" ph="1"/>
      <c r="I325" ph="1"/>
    </row>
    <row r="326" spans="4:9" ht="21" x14ac:dyDescent="0.15">
      <c r="E326" ph="1"/>
      <c r="F326" ph="1"/>
      <c r="G326" ph="1"/>
      <c r="H326" ph="1"/>
      <c r="I326" ph="1"/>
    </row>
    <row r="327" spans="4:9" ht="21" x14ac:dyDescent="0.15">
      <c r="E327" ph="1"/>
      <c r="F327" ph="1"/>
      <c r="G327" ph="1"/>
      <c r="H327" ph="1"/>
      <c r="I327" ph="1"/>
    </row>
    <row r="328" spans="4:9" ht="21" x14ac:dyDescent="0.15">
      <c r="E328" ph="1"/>
      <c r="F328" ph="1"/>
      <c r="G328" ph="1"/>
      <c r="H328" ph="1"/>
      <c r="I328" ph="1"/>
    </row>
    <row r="329" spans="4:9" ht="21" x14ac:dyDescent="0.15">
      <c r="E329" ph="1"/>
      <c r="F329" ph="1"/>
      <c r="G329" ph="1"/>
      <c r="H329" ph="1"/>
      <c r="I329" ph="1"/>
    </row>
    <row r="330" spans="4:9" ht="21" x14ac:dyDescent="0.15">
      <c r="E330" ph="1"/>
      <c r="F330" ph="1"/>
      <c r="G330" ph="1"/>
      <c r="H330" ph="1"/>
      <c r="I330" ph="1"/>
    </row>
    <row r="331" spans="4:9" ht="21" x14ac:dyDescent="0.15">
      <c r="E331" ph="1"/>
      <c r="F331" ph="1"/>
      <c r="G331" ph="1"/>
      <c r="H331" ph="1"/>
      <c r="I331" ph="1"/>
    </row>
    <row r="332" spans="4:9" ht="21" x14ac:dyDescent="0.15">
      <c r="E332" ph="1"/>
      <c r="F332" ph="1"/>
      <c r="G332" ph="1"/>
      <c r="H332" ph="1"/>
      <c r="I332" ph="1"/>
    </row>
    <row r="333" spans="4:9" ht="21" x14ac:dyDescent="0.15">
      <c r="E333" ph="1"/>
      <c r="F333" ph="1"/>
      <c r="G333" ph="1"/>
      <c r="H333" ph="1"/>
      <c r="I333" ph="1"/>
    </row>
    <row r="334" spans="4:9" ht="21" x14ac:dyDescent="0.15">
      <c r="D334" ph="1"/>
    </row>
    <row r="335" spans="4:9" ht="21" x14ac:dyDescent="0.15">
      <c r="D335" ph="1"/>
    </row>
    <row r="336" spans="4:9" ht="21" x14ac:dyDescent="0.15">
      <c r="D336" ph="1"/>
    </row>
    <row r="337" spans="4:4" ht="21" x14ac:dyDescent="0.15">
      <c r="D337" ph="1"/>
    </row>
    <row r="338" spans="4:4" ht="21" x14ac:dyDescent="0.15">
      <c r="D338" ph="1"/>
    </row>
    <row r="339" spans="4:4" ht="21" x14ac:dyDescent="0.15">
      <c r="D339" ph="1"/>
    </row>
    <row r="340" spans="4:4" ht="21" x14ac:dyDescent="0.15">
      <c r="D340" ph="1"/>
    </row>
    <row r="341" spans="4:4" ht="21" x14ac:dyDescent="0.15">
      <c r="D341" ph="1"/>
    </row>
    <row r="342" spans="4:4" ht="21" x14ac:dyDescent="0.15">
      <c r="D342" ph="1"/>
    </row>
    <row r="343" spans="4:4" ht="21" x14ac:dyDescent="0.15">
      <c r="D343" ph="1"/>
    </row>
    <row r="344" spans="4:4" ht="21" x14ac:dyDescent="0.15">
      <c r="D344" ph="1"/>
    </row>
    <row r="345" spans="4:4" ht="21" x14ac:dyDescent="0.15">
      <c r="D345" ph="1"/>
    </row>
    <row r="346" spans="4:4" ht="21" x14ac:dyDescent="0.15">
      <c r="D346" ph="1"/>
    </row>
    <row r="347" spans="4:4" ht="21" x14ac:dyDescent="0.15">
      <c r="D347" ph="1"/>
    </row>
    <row r="348" spans="4:4" ht="21" x14ac:dyDescent="0.15">
      <c r="D348" ph="1"/>
    </row>
    <row r="349" spans="4:4" ht="21" x14ac:dyDescent="0.15">
      <c r="D349" ph="1"/>
    </row>
    <row r="350" spans="4:4" ht="21" x14ac:dyDescent="0.15">
      <c r="D350" ph="1"/>
    </row>
    <row r="351" spans="4:4" ht="21" x14ac:dyDescent="0.15">
      <c r="D351" ph="1"/>
    </row>
    <row r="352" spans="4:4" ht="21" x14ac:dyDescent="0.15">
      <c r="D352" ph="1"/>
    </row>
    <row r="353" spans="4:4" ht="21" x14ac:dyDescent="0.15">
      <c r="D353" ph="1"/>
    </row>
    <row r="354" spans="4:4" ht="21" x14ac:dyDescent="0.15">
      <c r="D354" ph="1"/>
    </row>
    <row r="355" spans="4:4" ht="21" x14ac:dyDescent="0.15">
      <c r="D355" ph="1"/>
    </row>
    <row r="356" spans="4:4" ht="21" x14ac:dyDescent="0.15">
      <c r="D356" ph="1"/>
    </row>
    <row r="357" spans="4:4" ht="21" x14ac:dyDescent="0.15">
      <c r="D357" ph="1"/>
    </row>
    <row r="358" spans="4:4" ht="21" x14ac:dyDescent="0.15">
      <c r="D358" ph="1"/>
    </row>
    <row r="359" spans="4:4" ht="21" x14ac:dyDescent="0.15">
      <c r="D359" ph="1"/>
    </row>
    <row r="360" spans="4:4" ht="21" x14ac:dyDescent="0.15">
      <c r="D360" ph="1"/>
    </row>
    <row r="361" spans="4:4" ht="21" x14ac:dyDescent="0.15">
      <c r="D361" ph="1"/>
    </row>
    <row r="362" spans="4:4" ht="21" x14ac:dyDescent="0.15">
      <c r="D362" ph="1"/>
    </row>
    <row r="363" spans="4:4" ht="21" x14ac:dyDescent="0.15">
      <c r="D363" ph="1"/>
    </row>
    <row r="364" spans="4:4" ht="21" x14ac:dyDescent="0.15">
      <c r="D364" ph="1"/>
    </row>
    <row r="365" spans="4:4" ht="21" x14ac:dyDescent="0.15">
      <c r="D365" ph="1"/>
    </row>
    <row r="366" spans="4:4" ht="21" x14ac:dyDescent="0.15">
      <c r="D366" ph="1"/>
    </row>
    <row r="367" spans="4:4" ht="21" x14ac:dyDescent="0.15">
      <c r="D367" ph="1"/>
    </row>
    <row r="368" spans="4:4" ht="21" x14ac:dyDescent="0.15">
      <c r="D368" ph="1"/>
    </row>
    <row r="369" spans="4:4" ht="21" x14ac:dyDescent="0.15">
      <c r="D369" ph="1"/>
    </row>
    <row r="370" spans="4:4" ht="21" x14ac:dyDescent="0.15">
      <c r="D370" ph="1"/>
    </row>
    <row r="371" spans="4:4" ht="21" x14ac:dyDescent="0.15">
      <c r="D371" ph="1"/>
    </row>
    <row r="372" spans="4:4" ht="21" x14ac:dyDescent="0.15">
      <c r="D372" ph="1"/>
    </row>
    <row r="373" spans="4:4" ht="21" x14ac:dyDescent="0.15">
      <c r="D373" ph="1"/>
    </row>
    <row r="374" spans="4:4" ht="21" x14ac:dyDescent="0.15">
      <c r="D374" ph="1"/>
    </row>
    <row r="375" spans="4:4" ht="21" x14ac:dyDescent="0.15">
      <c r="D375" ph="1"/>
    </row>
    <row r="376" spans="4:4" ht="21" x14ac:dyDescent="0.15">
      <c r="D376" ph="1"/>
    </row>
    <row r="377" spans="4:4" ht="21" x14ac:dyDescent="0.15">
      <c r="D377" ph="1"/>
    </row>
    <row r="378" spans="4:4" ht="21" x14ac:dyDescent="0.15">
      <c r="D378" ph="1"/>
    </row>
    <row r="379" spans="4:4" ht="21" x14ac:dyDescent="0.15">
      <c r="D379" ph="1"/>
    </row>
    <row r="380" spans="4:4" ht="21" x14ac:dyDescent="0.15">
      <c r="D380" ph="1"/>
    </row>
    <row r="381" spans="4:4" ht="21" x14ac:dyDescent="0.15">
      <c r="D381" ph="1"/>
    </row>
    <row r="382" spans="4:4" ht="21" x14ac:dyDescent="0.15">
      <c r="D382" ph="1"/>
    </row>
    <row r="383" spans="4:4" ht="21" x14ac:dyDescent="0.15">
      <c r="D383" ph="1"/>
    </row>
    <row r="384" spans="4:4" ht="21" x14ac:dyDescent="0.15">
      <c r="D384" ph="1"/>
    </row>
    <row r="385" spans="4:4" ht="21" x14ac:dyDescent="0.15">
      <c r="D385" ph="1"/>
    </row>
    <row r="386" spans="4:4" ht="21" x14ac:dyDescent="0.15">
      <c r="D386" ph="1"/>
    </row>
    <row r="387" spans="4:4" ht="21" x14ac:dyDescent="0.15">
      <c r="D387" ph="1"/>
    </row>
  </sheetData>
  <mergeCells count="13">
    <mergeCell ref="N3:O3"/>
    <mergeCell ref="B31:C31"/>
    <mergeCell ref="B32:E32"/>
    <mergeCell ref="Q3:R3"/>
    <mergeCell ref="L3:M3"/>
    <mergeCell ref="G3:H3"/>
    <mergeCell ref="C2:F2"/>
    <mergeCell ref="G2:I2"/>
    <mergeCell ref="K2:R2"/>
    <mergeCell ref="B1:C1"/>
    <mergeCell ref="D1:K1"/>
    <mergeCell ref="L1:M1"/>
    <mergeCell ref="Q1:R1"/>
  </mergeCells>
  <phoneticPr fontId="2"/>
  <pageMargins left="0.39" right="0.21" top="0.53" bottom="0.38" header="0.14000000000000001" footer="0.15"/>
  <pageSetup paperSize="9" orientation="landscape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92"/>
  <sheetViews>
    <sheetView showZeros="0" tabSelected="1" zoomScaleNormal="100" workbookViewId="0">
      <selection activeCell="Y10" sqref="Y10"/>
    </sheetView>
  </sheetViews>
  <sheetFormatPr defaultRowHeight="13.5" x14ac:dyDescent="0.15"/>
  <cols>
    <col min="1" max="1" width="1.25" customWidth="1"/>
    <col min="2" max="2" width="4.625" customWidth="1"/>
    <col min="3" max="3" width="11.125" customWidth="1"/>
    <col min="4" max="4" width="6.875" customWidth="1"/>
    <col min="5" max="5" width="6.625" customWidth="1"/>
    <col min="6" max="6" width="6" bestFit="1" customWidth="1"/>
    <col min="7" max="7" width="0.125" customWidth="1"/>
    <col min="8" max="8" width="10.625" bestFit="1" customWidth="1"/>
    <col min="9" max="9" width="7" customWidth="1"/>
    <col min="10" max="10" width="10.5" bestFit="1" customWidth="1"/>
    <col min="11" max="11" width="7" customWidth="1"/>
    <col min="12" max="12" width="6.625" customWidth="1"/>
    <col min="13" max="13" width="5.875" customWidth="1"/>
    <col min="14" max="14" width="9.375" customWidth="1"/>
    <col min="15" max="15" width="0.25" hidden="1" customWidth="1"/>
    <col min="16" max="16" width="9.25" customWidth="1"/>
  </cols>
  <sheetData>
    <row r="1" spans="2:20" ht="35.25" customHeight="1" x14ac:dyDescent="0.15">
      <c r="B1" s="319" t="s">
        <v>177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2:20" ht="20.25" customHeight="1" thickBot="1" x14ac:dyDescent="0.2">
      <c r="B2" s="267" t="s">
        <v>175</v>
      </c>
      <c r="C2" s="268"/>
      <c r="D2" s="268"/>
      <c r="E2" s="268"/>
      <c r="F2" s="268"/>
      <c r="G2" s="268"/>
      <c r="H2" s="268"/>
      <c r="I2" s="268"/>
      <c r="J2" s="268"/>
      <c r="K2" s="268"/>
      <c r="L2" s="270" t="s">
        <v>176</v>
      </c>
      <c r="M2" s="269"/>
      <c r="N2" s="269"/>
    </row>
    <row r="3" spans="2:20" ht="24" customHeight="1" x14ac:dyDescent="0.15">
      <c r="B3" s="275"/>
      <c r="C3" s="317" t="s">
        <v>167</v>
      </c>
      <c r="D3" s="317"/>
      <c r="E3" s="317"/>
      <c r="F3" s="317"/>
      <c r="G3" s="317"/>
      <c r="H3" s="318"/>
      <c r="I3" s="276"/>
      <c r="J3" s="299" t="s">
        <v>168</v>
      </c>
      <c r="K3" s="299"/>
      <c r="L3" s="299"/>
      <c r="M3" s="299"/>
      <c r="N3" s="277"/>
      <c r="O3" s="320" t="s">
        <v>169</v>
      </c>
      <c r="R3" s="230"/>
      <c r="S3" s="231"/>
      <c r="T3" s="313"/>
    </row>
    <row r="4" spans="2:20" ht="39" customHeight="1" x14ac:dyDescent="0.15">
      <c r="B4" s="302" t="s">
        <v>21</v>
      </c>
      <c r="C4" s="300" t="s">
        <v>25</v>
      </c>
      <c r="D4" s="304" t="s">
        <v>164</v>
      </c>
      <c r="E4" s="300" t="s">
        <v>97</v>
      </c>
      <c r="F4" s="312" t="s">
        <v>162</v>
      </c>
      <c r="G4" s="227" t="s">
        <v>105</v>
      </c>
      <c r="H4" s="306" t="s">
        <v>166</v>
      </c>
      <c r="I4" s="308" t="s">
        <v>99</v>
      </c>
      <c r="J4" s="310" t="s">
        <v>165</v>
      </c>
      <c r="K4" s="304" t="s">
        <v>164</v>
      </c>
      <c r="L4" s="300" t="s">
        <v>97</v>
      </c>
      <c r="M4" s="312" t="s">
        <v>162</v>
      </c>
      <c r="N4" s="315" t="s">
        <v>173</v>
      </c>
      <c r="O4" s="321"/>
      <c r="R4" s="232"/>
      <c r="S4" s="233"/>
      <c r="T4" s="314"/>
    </row>
    <row r="5" spans="2:20" ht="8.25" customHeight="1" thickBot="1" x14ac:dyDescent="0.2">
      <c r="B5" s="303"/>
      <c r="C5" s="301"/>
      <c r="D5" s="305"/>
      <c r="E5" s="301"/>
      <c r="F5" s="301"/>
      <c r="G5" s="120" t="s">
        <v>97</v>
      </c>
      <c r="H5" s="307"/>
      <c r="I5" s="309"/>
      <c r="J5" s="311"/>
      <c r="K5" s="305"/>
      <c r="L5" s="301"/>
      <c r="M5" s="301"/>
      <c r="N5" s="316"/>
      <c r="O5" s="322"/>
      <c r="R5" s="234"/>
      <c r="S5" s="235"/>
      <c r="T5" s="236"/>
    </row>
    <row r="6" spans="2:20" ht="24.95" customHeight="1" x14ac:dyDescent="0.15">
      <c r="B6" s="115" t="s">
        <v>73</v>
      </c>
      <c r="C6" s="137" t="s">
        <v>28</v>
      </c>
      <c r="D6" s="241"/>
      <c r="E6" s="242"/>
      <c r="F6" s="243"/>
      <c r="G6" s="122"/>
      <c r="H6" s="264">
        <f>(E6*1300)+(F6*500)</f>
        <v>0</v>
      </c>
      <c r="I6" s="266" t="str">
        <f>IF((H6+J6)=0,"未登録",IF(H6=J6,"完了",IF(J6&gt;H6,"過入金",IF(J6&lt;H6,"未入金",))))</f>
        <v>未登録</v>
      </c>
      <c r="J6" s="262"/>
      <c r="K6" s="244"/>
      <c r="L6" s="245"/>
      <c r="M6" s="253"/>
      <c r="N6" s="261"/>
      <c r="O6" s="238"/>
      <c r="R6" s="234"/>
      <c r="T6" s="235"/>
    </row>
    <row r="7" spans="2:20" ht="24.95" customHeight="1" x14ac:dyDescent="0.15">
      <c r="B7" s="67" t="s">
        <v>29</v>
      </c>
      <c r="C7" s="138" t="s">
        <v>30</v>
      </c>
      <c r="D7" s="222"/>
      <c r="E7" s="99"/>
      <c r="F7" s="228"/>
      <c r="G7" s="123"/>
      <c r="H7" s="264">
        <f>(E7*1300)+(F7*500)</f>
        <v>0</v>
      </c>
      <c r="I7" s="266" t="str">
        <f>IF((H7+J7)=0,"未登録",IF(H7=J7,"完了",IF(J7&gt;H7,"過入金",IF(J7&lt;H7,"未入金",))))</f>
        <v>未登録</v>
      </c>
      <c r="J7" s="262"/>
      <c r="K7" s="244"/>
      <c r="L7" s="271"/>
      <c r="M7" s="272"/>
      <c r="N7" s="260"/>
      <c r="O7" s="238"/>
      <c r="R7" s="234"/>
      <c r="S7" s="235"/>
      <c r="T7" s="236"/>
    </row>
    <row r="8" spans="2:20" ht="24.95" customHeight="1" x14ac:dyDescent="0.15">
      <c r="B8" s="67" t="s">
        <v>31</v>
      </c>
      <c r="C8" s="138" t="s">
        <v>32</v>
      </c>
      <c r="D8" s="223"/>
      <c r="E8" s="163"/>
      <c r="F8" s="229"/>
      <c r="G8" s="169"/>
      <c r="H8" s="264">
        <f t="shared" ref="H8:H27" si="0">(E8*1300)+(F8*500)</f>
        <v>0</v>
      </c>
      <c r="I8" s="266" t="str">
        <f t="shared" ref="I8:I28" si="1">IF((H8+J8)=0,"未登録",IF(H8=J8,"完了",IF(J8&gt;H8,"過入金",IF(J8&lt;H8,"未入金",))))</f>
        <v>未登録</v>
      </c>
      <c r="J8" s="262"/>
      <c r="K8" s="246"/>
      <c r="L8" s="247"/>
      <c r="M8" s="254"/>
      <c r="N8" s="260"/>
      <c r="O8" s="238"/>
      <c r="R8" s="234"/>
      <c r="S8" s="235"/>
      <c r="T8" s="236"/>
    </row>
    <row r="9" spans="2:20" ht="24.95" customHeight="1" x14ac:dyDescent="0.15">
      <c r="B9" s="67" t="s">
        <v>33</v>
      </c>
      <c r="C9" s="138" t="s">
        <v>34</v>
      </c>
      <c r="D9" s="223"/>
      <c r="E9" s="163"/>
      <c r="F9" s="229"/>
      <c r="G9" s="123"/>
      <c r="H9" s="264">
        <f t="shared" si="0"/>
        <v>0</v>
      </c>
      <c r="I9" s="266" t="str">
        <f t="shared" si="1"/>
        <v>未登録</v>
      </c>
      <c r="J9" s="262"/>
      <c r="K9" s="246"/>
      <c r="L9" s="247"/>
      <c r="M9" s="254"/>
      <c r="N9" s="260"/>
      <c r="O9" s="238"/>
      <c r="R9" s="234"/>
      <c r="S9" s="235"/>
      <c r="T9" s="236"/>
    </row>
    <row r="10" spans="2:20" ht="24.95" customHeight="1" x14ac:dyDescent="0.15">
      <c r="B10" s="67" t="s">
        <v>35</v>
      </c>
      <c r="C10" s="138" t="s">
        <v>36</v>
      </c>
      <c r="D10" s="223"/>
      <c r="E10" s="142"/>
      <c r="F10" s="228"/>
      <c r="G10" s="123"/>
      <c r="H10" s="264">
        <f t="shared" si="0"/>
        <v>0</v>
      </c>
      <c r="I10" s="266" t="str">
        <f t="shared" si="1"/>
        <v>未登録</v>
      </c>
      <c r="J10" s="262"/>
      <c r="K10" s="246"/>
      <c r="L10" s="247"/>
      <c r="M10" s="254"/>
      <c r="N10" s="260"/>
      <c r="O10" s="239"/>
      <c r="R10" s="234"/>
      <c r="S10" s="235"/>
      <c r="T10" s="236"/>
    </row>
    <row r="11" spans="2:20" ht="24.95" customHeight="1" x14ac:dyDescent="0.15">
      <c r="B11" s="67" t="s">
        <v>37</v>
      </c>
      <c r="C11" s="138" t="s">
        <v>38</v>
      </c>
      <c r="D11" s="223"/>
      <c r="E11" s="142"/>
      <c r="F11" s="228"/>
      <c r="G11" s="123"/>
      <c r="H11" s="264">
        <f t="shared" si="0"/>
        <v>0</v>
      </c>
      <c r="I11" s="266" t="str">
        <f t="shared" si="1"/>
        <v>未登録</v>
      </c>
      <c r="J11" s="262"/>
      <c r="K11" s="246"/>
      <c r="L11" s="247"/>
      <c r="M11" s="254"/>
      <c r="N11" s="260"/>
      <c r="O11" s="238"/>
      <c r="R11" s="234"/>
      <c r="S11" s="235"/>
      <c r="T11" s="236"/>
    </row>
    <row r="12" spans="2:20" ht="24.95" customHeight="1" x14ac:dyDescent="0.15">
      <c r="B12" s="67" t="s">
        <v>39</v>
      </c>
      <c r="C12" s="138" t="s">
        <v>40</v>
      </c>
      <c r="D12" s="223"/>
      <c r="E12" s="163"/>
      <c r="F12" s="228"/>
      <c r="G12" s="123"/>
      <c r="H12" s="264">
        <f t="shared" si="0"/>
        <v>0</v>
      </c>
      <c r="I12" s="266" t="str">
        <f t="shared" si="1"/>
        <v>未登録</v>
      </c>
      <c r="J12" s="262"/>
      <c r="K12" s="246"/>
      <c r="L12" s="247"/>
      <c r="M12" s="254"/>
      <c r="N12" s="260"/>
      <c r="O12" s="239"/>
      <c r="R12" s="234"/>
      <c r="S12" s="235"/>
      <c r="T12" s="236"/>
    </row>
    <row r="13" spans="2:20" ht="24.95" customHeight="1" x14ac:dyDescent="0.15">
      <c r="B13" s="67" t="s">
        <v>41</v>
      </c>
      <c r="C13" s="138" t="s">
        <v>42</v>
      </c>
      <c r="D13" s="223"/>
      <c r="E13" s="142"/>
      <c r="F13" s="228"/>
      <c r="G13" s="123"/>
      <c r="H13" s="264">
        <f t="shared" si="0"/>
        <v>0</v>
      </c>
      <c r="I13" s="266" t="str">
        <f t="shared" si="1"/>
        <v>未登録</v>
      </c>
      <c r="J13" s="262"/>
      <c r="K13" s="246"/>
      <c r="L13" s="247"/>
      <c r="M13" s="254"/>
      <c r="N13" s="260"/>
      <c r="O13" s="238"/>
      <c r="R13" s="234"/>
      <c r="S13" s="235"/>
      <c r="T13" s="236"/>
    </row>
    <row r="14" spans="2:20" ht="24.95" customHeight="1" x14ac:dyDescent="0.15">
      <c r="B14" s="67" t="s">
        <v>43</v>
      </c>
      <c r="C14" s="138" t="s">
        <v>44</v>
      </c>
      <c r="D14" s="223"/>
      <c r="E14" s="143"/>
      <c r="F14" s="228"/>
      <c r="G14" s="124"/>
      <c r="H14" s="264">
        <f t="shared" si="0"/>
        <v>0</v>
      </c>
      <c r="I14" s="266" t="str">
        <f t="shared" si="1"/>
        <v>未登録</v>
      </c>
      <c r="J14" s="262"/>
      <c r="K14" s="246"/>
      <c r="L14" s="248"/>
      <c r="M14" s="254"/>
      <c r="N14" s="260"/>
      <c r="O14" s="238"/>
      <c r="P14" s="258"/>
      <c r="R14" s="234"/>
      <c r="S14" s="235"/>
      <c r="T14" s="236"/>
    </row>
    <row r="15" spans="2:20" ht="24.95" customHeight="1" x14ac:dyDescent="0.15">
      <c r="B15" s="67" t="s">
        <v>45</v>
      </c>
      <c r="C15" s="138" t="s">
        <v>46</v>
      </c>
      <c r="D15" s="223"/>
      <c r="E15" s="142"/>
      <c r="F15" s="229"/>
      <c r="G15" s="123"/>
      <c r="H15" s="264">
        <f t="shared" si="0"/>
        <v>0</v>
      </c>
      <c r="I15" s="266" t="str">
        <f t="shared" si="1"/>
        <v>未登録</v>
      </c>
      <c r="J15" s="262"/>
      <c r="K15" s="246"/>
      <c r="L15" s="247"/>
      <c r="M15" s="254"/>
      <c r="N15" s="260"/>
      <c r="O15" s="238"/>
      <c r="R15" s="237"/>
      <c r="S15" s="235"/>
      <c r="T15" s="236"/>
    </row>
    <row r="16" spans="2:20" ht="24.95" customHeight="1" x14ac:dyDescent="0.15">
      <c r="B16" s="67" t="s">
        <v>47</v>
      </c>
      <c r="C16" s="138" t="s">
        <v>48</v>
      </c>
      <c r="D16" s="223"/>
      <c r="E16" s="155"/>
      <c r="F16" s="229"/>
      <c r="G16" s="123"/>
      <c r="H16" s="264">
        <f t="shared" si="0"/>
        <v>0</v>
      </c>
      <c r="I16" s="266" t="str">
        <f t="shared" si="1"/>
        <v>未登録</v>
      </c>
      <c r="J16" s="262"/>
      <c r="K16" s="246"/>
      <c r="L16" s="249"/>
      <c r="M16" s="254"/>
      <c r="N16" s="260"/>
      <c r="O16" s="239" t="s">
        <v>170</v>
      </c>
      <c r="R16" s="234"/>
      <c r="S16" s="235"/>
      <c r="T16" s="236"/>
    </row>
    <row r="17" spans="2:20" ht="24.95" customHeight="1" x14ac:dyDescent="0.15">
      <c r="B17" s="67" t="s">
        <v>49</v>
      </c>
      <c r="C17" s="138" t="s">
        <v>50</v>
      </c>
      <c r="D17" s="223"/>
      <c r="E17" s="142"/>
      <c r="F17" s="229"/>
      <c r="G17" s="169"/>
      <c r="H17" s="264">
        <f t="shared" si="0"/>
        <v>0</v>
      </c>
      <c r="I17" s="266" t="str">
        <f t="shared" si="1"/>
        <v>未登録</v>
      </c>
      <c r="J17" s="262"/>
      <c r="K17" s="246"/>
      <c r="L17" s="249"/>
      <c r="M17" s="254"/>
      <c r="N17" s="260"/>
      <c r="O17" s="238"/>
      <c r="R17" s="234"/>
      <c r="S17" s="235"/>
      <c r="T17" s="236"/>
    </row>
    <row r="18" spans="2:20" ht="24.95" customHeight="1" x14ac:dyDescent="0.15">
      <c r="B18" s="67" t="s">
        <v>51</v>
      </c>
      <c r="C18" s="138" t="s">
        <v>52</v>
      </c>
      <c r="D18" s="223"/>
      <c r="E18" s="163"/>
      <c r="F18" s="228"/>
      <c r="G18" s="123"/>
      <c r="H18" s="264">
        <f t="shared" si="0"/>
        <v>0</v>
      </c>
      <c r="I18" s="266" t="str">
        <f t="shared" si="1"/>
        <v>未登録</v>
      </c>
      <c r="J18" s="262"/>
      <c r="K18" s="246"/>
      <c r="L18" s="247"/>
      <c r="M18" s="254"/>
      <c r="N18" s="260"/>
      <c r="O18" s="238"/>
      <c r="P18" s="225"/>
      <c r="R18" s="234"/>
      <c r="S18" s="235"/>
      <c r="T18" s="236"/>
    </row>
    <row r="19" spans="2:20" ht="24.95" customHeight="1" x14ac:dyDescent="0.15">
      <c r="B19" s="67" t="s">
        <v>53</v>
      </c>
      <c r="C19" s="138" t="s">
        <v>72</v>
      </c>
      <c r="D19" s="223"/>
      <c r="E19" s="142"/>
      <c r="F19" s="228"/>
      <c r="G19" s="123"/>
      <c r="H19" s="264">
        <f t="shared" si="0"/>
        <v>0</v>
      </c>
      <c r="I19" s="266" t="str">
        <f t="shared" si="1"/>
        <v>未登録</v>
      </c>
      <c r="J19" s="262"/>
      <c r="K19" s="246"/>
      <c r="L19" s="247"/>
      <c r="M19" s="254"/>
      <c r="N19" s="260"/>
      <c r="O19" s="238"/>
      <c r="R19" s="234"/>
      <c r="S19" s="235"/>
      <c r="T19" s="236"/>
    </row>
    <row r="20" spans="2:20" ht="24.95" customHeight="1" x14ac:dyDescent="0.15">
      <c r="B20" s="67" t="s">
        <v>54</v>
      </c>
      <c r="C20" s="138" t="s">
        <v>55</v>
      </c>
      <c r="D20" s="223"/>
      <c r="E20" s="163"/>
      <c r="F20" s="228"/>
      <c r="G20" s="169"/>
      <c r="H20" s="264">
        <f t="shared" si="0"/>
        <v>0</v>
      </c>
      <c r="I20" s="266" t="str">
        <f t="shared" si="1"/>
        <v>未登録</v>
      </c>
      <c r="J20" s="262"/>
      <c r="K20" s="246"/>
      <c r="L20" s="247"/>
      <c r="M20" s="254"/>
      <c r="N20" s="260"/>
      <c r="O20" s="238"/>
      <c r="R20" s="234"/>
      <c r="S20" s="235"/>
      <c r="T20" s="236"/>
    </row>
    <row r="21" spans="2:20" ht="24.95" customHeight="1" x14ac:dyDescent="0.15">
      <c r="B21" s="67" t="s">
        <v>56</v>
      </c>
      <c r="C21" s="138" t="s">
        <v>57</v>
      </c>
      <c r="D21" s="223"/>
      <c r="E21" s="142"/>
      <c r="F21" s="228"/>
      <c r="G21" s="123"/>
      <c r="H21" s="264">
        <f t="shared" si="0"/>
        <v>0</v>
      </c>
      <c r="I21" s="266" t="str">
        <f t="shared" si="1"/>
        <v>未登録</v>
      </c>
      <c r="J21" s="262"/>
      <c r="K21" s="246"/>
      <c r="L21" s="247"/>
      <c r="M21" s="254"/>
      <c r="N21" s="260"/>
      <c r="O21" s="238"/>
      <c r="R21" s="234"/>
      <c r="S21" s="235"/>
      <c r="T21" s="236"/>
    </row>
    <row r="22" spans="2:20" ht="24.95" customHeight="1" x14ac:dyDescent="0.15">
      <c r="B22" s="67" t="s">
        <v>58</v>
      </c>
      <c r="C22" s="138" t="s">
        <v>59</v>
      </c>
      <c r="D22" s="223"/>
      <c r="E22" s="163"/>
      <c r="F22" s="229"/>
      <c r="G22" s="123"/>
      <c r="H22" s="264">
        <f t="shared" si="0"/>
        <v>0</v>
      </c>
      <c r="I22" s="266" t="str">
        <f t="shared" si="1"/>
        <v>未登録</v>
      </c>
      <c r="J22" s="262"/>
      <c r="K22" s="246"/>
      <c r="L22" s="247"/>
      <c r="M22" s="254"/>
      <c r="N22" s="260"/>
      <c r="O22" s="238"/>
      <c r="R22" s="234"/>
      <c r="S22" s="235"/>
      <c r="T22" s="236"/>
    </row>
    <row r="23" spans="2:20" ht="24.95" customHeight="1" x14ac:dyDescent="0.15">
      <c r="B23" s="67" t="s">
        <v>60</v>
      </c>
      <c r="C23" s="138" t="s">
        <v>80</v>
      </c>
      <c r="D23" s="223"/>
      <c r="E23" s="142"/>
      <c r="F23" s="228"/>
      <c r="G23" s="123"/>
      <c r="H23" s="264">
        <f t="shared" si="0"/>
        <v>0</v>
      </c>
      <c r="I23" s="266" t="str">
        <f t="shared" si="1"/>
        <v>未登録</v>
      </c>
      <c r="J23" s="262"/>
      <c r="K23" s="246"/>
      <c r="L23" s="247"/>
      <c r="M23" s="254"/>
      <c r="N23" s="260"/>
      <c r="O23" s="239"/>
      <c r="R23" s="234"/>
      <c r="S23" s="235"/>
      <c r="T23" s="236"/>
    </row>
    <row r="24" spans="2:20" ht="24.95" customHeight="1" x14ac:dyDescent="0.15">
      <c r="B24" s="67" t="s">
        <v>74</v>
      </c>
      <c r="C24" s="138" t="s">
        <v>63</v>
      </c>
      <c r="D24" s="223"/>
      <c r="E24" s="142"/>
      <c r="F24" s="229"/>
      <c r="G24" s="123"/>
      <c r="H24" s="264">
        <f t="shared" si="0"/>
        <v>0</v>
      </c>
      <c r="I24" s="266" t="str">
        <f t="shared" si="1"/>
        <v>未登録</v>
      </c>
      <c r="J24" s="262"/>
      <c r="K24" s="246"/>
      <c r="L24" s="247"/>
      <c r="M24" s="254"/>
      <c r="N24" s="260"/>
      <c r="O24" s="238"/>
      <c r="R24" s="234"/>
      <c r="S24" s="235"/>
      <c r="T24" s="236"/>
    </row>
    <row r="25" spans="2:20" ht="24.95" customHeight="1" x14ac:dyDescent="0.15">
      <c r="B25" s="67" t="s">
        <v>76</v>
      </c>
      <c r="C25" s="138" t="s">
        <v>65</v>
      </c>
      <c r="D25" s="223"/>
      <c r="E25" s="247"/>
      <c r="F25" s="228"/>
      <c r="G25" s="123"/>
      <c r="H25" s="264">
        <f t="shared" si="0"/>
        <v>0</v>
      </c>
      <c r="I25" s="266" t="str">
        <f t="shared" si="1"/>
        <v>未登録</v>
      </c>
      <c r="J25" s="262"/>
      <c r="K25" s="246"/>
      <c r="L25" s="247"/>
      <c r="M25" s="254"/>
      <c r="N25" s="260"/>
      <c r="O25" s="238"/>
      <c r="R25" s="234"/>
      <c r="S25" s="235"/>
      <c r="T25" s="236"/>
    </row>
    <row r="26" spans="2:20" ht="24.95" customHeight="1" x14ac:dyDescent="0.15">
      <c r="B26" s="67" t="s">
        <v>77</v>
      </c>
      <c r="C26" s="138" t="s">
        <v>66</v>
      </c>
      <c r="D26" s="223"/>
      <c r="E26" s="142"/>
      <c r="F26" s="229"/>
      <c r="G26" s="123"/>
      <c r="H26" s="264">
        <f t="shared" si="0"/>
        <v>0</v>
      </c>
      <c r="I26" s="266" t="str">
        <f t="shared" si="1"/>
        <v>未登録</v>
      </c>
      <c r="J26" s="262"/>
      <c r="K26" s="246"/>
      <c r="L26" s="247"/>
      <c r="M26" s="254"/>
      <c r="N26" s="260"/>
      <c r="O26" s="240"/>
      <c r="R26" s="234"/>
      <c r="S26" s="235"/>
      <c r="T26" s="236"/>
    </row>
    <row r="27" spans="2:20" ht="24.95" customHeight="1" x14ac:dyDescent="0.15">
      <c r="B27" s="67" t="s">
        <v>78</v>
      </c>
      <c r="C27" s="138" t="s">
        <v>67</v>
      </c>
      <c r="D27" s="223"/>
      <c r="E27" s="163"/>
      <c r="F27" s="228"/>
      <c r="G27" s="123"/>
      <c r="H27" s="264">
        <f t="shared" si="0"/>
        <v>0</v>
      </c>
      <c r="I27" s="266" t="str">
        <f t="shared" si="1"/>
        <v>未登録</v>
      </c>
      <c r="J27" s="262"/>
      <c r="K27" s="246"/>
      <c r="L27" s="247"/>
      <c r="M27" s="254"/>
      <c r="N27" s="261"/>
      <c r="O27" s="239"/>
      <c r="R27" s="234"/>
      <c r="S27" s="235"/>
      <c r="T27" s="236"/>
    </row>
    <row r="28" spans="2:20" ht="24.95" customHeight="1" thickBot="1" x14ac:dyDescent="0.2">
      <c r="B28" s="67" t="s">
        <v>171</v>
      </c>
      <c r="C28" s="259" t="s">
        <v>172</v>
      </c>
      <c r="D28" s="223"/>
      <c r="E28" s="256"/>
      <c r="F28" s="228"/>
      <c r="G28" s="159"/>
      <c r="H28" s="264">
        <f>(E28*1300)+(F28*500)</f>
        <v>0</v>
      </c>
      <c r="I28" s="266" t="str">
        <f t="shared" si="1"/>
        <v>未登録</v>
      </c>
      <c r="J28" s="263"/>
      <c r="K28" s="246"/>
      <c r="L28" s="257"/>
      <c r="M28" s="254"/>
      <c r="N28" s="260"/>
      <c r="O28" s="239"/>
      <c r="P28" s="258"/>
      <c r="R28" s="234"/>
      <c r="S28" s="235"/>
      <c r="T28" s="236"/>
    </row>
    <row r="29" spans="2:20" ht="24.75" customHeight="1" thickBot="1" x14ac:dyDescent="0.2">
      <c r="B29" s="298" t="s">
        <v>163</v>
      </c>
      <c r="C29" s="279"/>
      <c r="D29" s="224">
        <f>SUM(D6:D28)</f>
        <v>0</v>
      </c>
      <c r="E29" s="273">
        <f>SUM(E6:E28)</f>
        <v>0</v>
      </c>
      <c r="F29" s="273">
        <f t="shared" ref="F29" si="2">SUM(F6:F28)</f>
        <v>0</v>
      </c>
      <c r="G29" s="224"/>
      <c r="H29" s="224">
        <f>SUM(H6:H28)</f>
        <v>0</v>
      </c>
      <c r="I29" s="226"/>
      <c r="J29" s="265"/>
      <c r="K29" s="250"/>
      <c r="L29" s="251"/>
      <c r="M29" s="255"/>
      <c r="N29" s="252"/>
    </row>
    <row r="30" spans="2:20" ht="24.75" customHeight="1" x14ac:dyDescent="0.15">
      <c r="J30" s="297" t="s">
        <v>174</v>
      </c>
      <c r="K30" s="297"/>
      <c r="L30" s="297"/>
      <c r="M30" s="297"/>
      <c r="N30" s="297"/>
    </row>
    <row r="31" spans="2:20" ht="20.100000000000001" customHeight="1" x14ac:dyDescent="0.15">
      <c r="C31" s="274"/>
    </row>
    <row r="217" spans="5:8" ht="21" x14ac:dyDescent="0.15">
      <c r="E217" ph="1"/>
      <c r="F217" ph="1"/>
      <c r="G217" ph="1"/>
      <c r="H217" ph="1"/>
    </row>
    <row r="218" spans="5:8" ht="21" x14ac:dyDescent="0.15">
      <c r="E218" ph="1"/>
      <c r="F218" ph="1"/>
      <c r="G218" ph="1"/>
      <c r="H218" ph="1"/>
    </row>
    <row r="219" spans="5:8" ht="21" x14ac:dyDescent="0.15">
      <c r="E219" ph="1"/>
      <c r="F219" ph="1"/>
      <c r="G219" ph="1"/>
      <c r="H219" ph="1"/>
    </row>
    <row r="220" spans="5:8" ht="21" x14ac:dyDescent="0.15">
      <c r="E220" ph="1"/>
      <c r="F220" ph="1"/>
      <c r="G220" ph="1"/>
      <c r="H220" ph="1"/>
    </row>
    <row r="221" spans="5:8" ht="21" x14ac:dyDescent="0.15">
      <c r="E221" ph="1"/>
      <c r="F221" ph="1"/>
      <c r="G221" ph="1"/>
      <c r="H221" ph="1"/>
    </row>
    <row r="222" spans="5:8" ht="21" x14ac:dyDescent="0.15">
      <c r="E222" ph="1"/>
      <c r="F222" ph="1"/>
      <c r="G222" ph="1"/>
      <c r="H222" ph="1"/>
    </row>
    <row r="223" spans="5:8" ht="21" x14ac:dyDescent="0.15">
      <c r="E223" ph="1"/>
      <c r="F223" ph="1"/>
      <c r="G223" ph="1"/>
      <c r="H223" ph="1"/>
    </row>
    <row r="224" spans="5:8" ht="21" x14ac:dyDescent="0.15">
      <c r="E224" ph="1"/>
      <c r="F224" ph="1"/>
      <c r="G224" ph="1"/>
      <c r="H224" ph="1"/>
    </row>
    <row r="225" spans="4:8" ht="21" x14ac:dyDescent="0.15">
      <c r="E225" ph="1"/>
      <c r="F225" ph="1"/>
      <c r="G225" ph="1"/>
      <c r="H225" ph="1"/>
    </row>
    <row r="226" spans="4:8" ht="21" x14ac:dyDescent="0.15">
      <c r="E226" ph="1"/>
      <c r="F226" ph="1"/>
      <c r="G226" ph="1"/>
      <c r="H226" ph="1"/>
    </row>
    <row r="227" spans="4:8" ht="21" x14ac:dyDescent="0.15">
      <c r="E227" ph="1"/>
      <c r="F227" ph="1"/>
      <c r="G227" ph="1"/>
      <c r="H227" ph="1"/>
    </row>
    <row r="228" spans="4:8" ht="21" x14ac:dyDescent="0.15">
      <c r="E228" ph="1"/>
      <c r="F228" ph="1"/>
      <c r="G228" ph="1"/>
      <c r="H228" ph="1"/>
    </row>
    <row r="229" spans="4:8" ht="21" x14ac:dyDescent="0.15">
      <c r="E229" ph="1"/>
      <c r="F229" ph="1"/>
      <c r="G229" ph="1"/>
      <c r="H229" ph="1"/>
    </row>
    <row r="230" spans="4:8" ht="21" x14ac:dyDescent="0.15">
      <c r="E230" ph="1"/>
      <c r="F230" ph="1"/>
      <c r="G230" ph="1"/>
      <c r="H230" ph="1"/>
    </row>
    <row r="231" spans="4:8" ht="21" x14ac:dyDescent="0.15">
      <c r="E231" ph="1"/>
      <c r="F231" ph="1"/>
      <c r="G231" ph="1"/>
      <c r="H231" ph="1"/>
    </row>
    <row r="232" spans="4:8" ht="21" x14ac:dyDescent="0.15">
      <c r="E232" ph="1"/>
      <c r="F232" ph="1"/>
      <c r="G232" ph="1"/>
      <c r="H232" ph="1"/>
    </row>
    <row r="233" spans="4:8" ht="21" x14ac:dyDescent="0.15">
      <c r="E233" ph="1"/>
      <c r="F233" ph="1"/>
      <c r="G233" ph="1"/>
      <c r="H233" ph="1"/>
    </row>
    <row r="234" spans="4:8" ht="21" x14ac:dyDescent="0.15">
      <c r="E234" ph="1"/>
      <c r="F234" ph="1"/>
      <c r="G234" ph="1"/>
      <c r="H234" ph="1"/>
    </row>
    <row r="235" spans="4:8" ht="21" x14ac:dyDescent="0.15">
      <c r="E235" ph="1"/>
      <c r="F235" ph="1"/>
      <c r="G235" ph="1"/>
      <c r="H235" ph="1"/>
    </row>
    <row r="236" spans="4:8" ht="21" x14ac:dyDescent="0.15">
      <c r="E236" ph="1"/>
      <c r="F236" ph="1"/>
      <c r="G236" ph="1"/>
      <c r="H236" ph="1"/>
    </row>
    <row r="237" spans="4:8" ht="21" x14ac:dyDescent="0.15">
      <c r="E237" ph="1"/>
      <c r="F237" ph="1"/>
      <c r="G237" ph="1"/>
      <c r="H237" ph="1"/>
    </row>
    <row r="238" spans="4:8" ht="21" x14ac:dyDescent="0.15">
      <c r="E238" ph="1"/>
      <c r="F238" ph="1"/>
      <c r="G238" ph="1"/>
      <c r="H238" ph="1"/>
    </row>
    <row r="239" spans="4:8" ht="21" x14ac:dyDescent="0.15">
      <c r="D239" ph="1"/>
    </row>
    <row r="240" spans="4:8" ht="21" x14ac:dyDescent="0.15">
      <c r="D240" ph="1"/>
    </row>
    <row r="241" spans="4:4" ht="21" x14ac:dyDescent="0.15">
      <c r="D241" ph="1"/>
    </row>
    <row r="242" spans="4:4" ht="21" x14ac:dyDescent="0.15">
      <c r="D242" ph="1"/>
    </row>
    <row r="243" spans="4:4" ht="21" x14ac:dyDescent="0.15">
      <c r="D243" ph="1"/>
    </row>
    <row r="244" spans="4:4" ht="21" x14ac:dyDescent="0.15">
      <c r="D244" ph="1"/>
    </row>
    <row r="245" spans="4:4" ht="21" x14ac:dyDescent="0.15">
      <c r="D245" ph="1"/>
    </row>
    <row r="246" spans="4:4" ht="21" x14ac:dyDescent="0.15">
      <c r="D246" ph="1"/>
    </row>
    <row r="247" spans="4:4" ht="21" x14ac:dyDescent="0.15">
      <c r="D247" ph="1"/>
    </row>
    <row r="248" spans="4:4" ht="21" x14ac:dyDescent="0.15">
      <c r="D248" ph="1"/>
    </row>
    <row r="249" spans="4:4" ht="21" x14ac:dyDescent="0.15">
      <c r="D249" ph="1"/>
    </row>
    <row r="250" spans="4:4" ht="21" x14ac:dyDescent="0.15">
      <c r="D250" ph="1"/>
    </row>
    <row r="251" spans="4:4" ht="21" x14ac:dyDescent="0.15">
      <c r="D251" ph="1"/>
    </row>
    <row r="252" spans="4:4" ht="21" x14ac:dyDescent="0.15">
      <c r="D252" ph="1"/>
    </row>
    <row r="253" spans="4:4" ht="21" x14ac:dyDescent="0.15">
      <c r="D253" ph="1"/>
    </row>
    <row r="254" spans="4:4" ht="21" x14ac:dyDescent="0.15">
      <c r="D254" ph="1"/>
    </row>
    <row r="255" spans="4:4" ht="21" x14ac:dyDescent="0.15">
      <c r="D255" ph="1"/>
    </row>
    <row r="256" spans="4:4" ht="21" x14ac:dyDescent="0.15">
      <c r="D256" ph="1"/>
    </row>
    <row r="257" spans="4:4" ht="21" x14ac:dyDescent="0.15">
      <c r="D257" ph="1"/>
    </row>
    <row r="258" spans="4:4" ht="21" x14ac:dyDescent="0.15">
      <c r="D258" ph="1"/>
    </row>
    <row r="259" spans="4:4" ht="21" x14ac:dyDescent="0.15">
      <c r="D259" ph="1"/>
    </row>
    <row r="260" spans="4:4" ht="21" x14ac:dyDescent="0.15">
      <c r="D260" ph="1"/>
    </row>
    <row r="261" spans="4:4" ht="21" x14ac:dyDescent="0.15">
      <c r="D261" ph="1"/>
    </row>
    <row r="262" spans="4:4" ht="21" x14ac:dyDescent="0.15">
      <c r="D262" ph="1"/>
    </row>
    <row r="263" spans="4:4" ht="21" x14ac:dyDescent="0.15">
      <c r="D263" ph="1"/>
    </row>
    <row r="264" spans="4:4" ht="21" x14ac:dyDescent="0.15">
      <c r="D264" ph="1"/>
    </row>
    <row r="265" spans="4:4" ht="21" x14ac:dyDescent="0.15">
      <c r="D265" ph="1"/>
    </row>
    <row r="266" spans="4:4" ht="21" x14ac:dyDescent="0.15">
      <c r="D266" ph="1"/>
    </row>
    <row r="267" spans="4:4" ht="21" x14ac:dyDescent="0.15">
      <c r="D267" ph="1"/>
    </row>
    <row r="268" spans="4:4" ht="21" x14ac:dyDescent="0.15">
      <c r="D268" ph="1"/>
    </row>
    <row r="269" spans="4:4" ht="21" x14ac:dyDescent="0.15">
      <c r="D269" ph="1"/>
    </row>
    <row r="270" spans="4:4" ht="21" x14ac:dyDescent="0.15">
      <c r="D270" ph="1"/>
    </row>
    <row r="271" spans="4:4" ht="21" x14ac:dyDescent="0.15">
      <c r="D271" ph="1"/>
    </row>
    <row r="272" spans="4:4" ht="21" x14ac:dyDescent="0.15">
      <c r="D272" ph="1"/>
    </row>
    <row r="273" spans="4:4" ht="21" x14ac:dyDescent="0.15">
      <c r="D273" ph="1"/>
    </row>
    <row r="274" spans="4:4" ht="21" x14ac:dyDescent="0.15">
      <c r="D274" ph="1"/>
    </row>
    <row r="275" spans="4:4" ht="21" x14ac:dyDescent="0.15">
      <c r="D275" ph="1"/>
    </row>
    <row r="276" spans="4:4" ht="21" x14ac:dyDescent="0.15">
      <c r="D276" ph="1"/>
    </row>
    <row r="277" spans="4:4" ht="21" x14ac:dyDescent="0.15">
      <c r="D277" ph="1"/>
    </row>
    <row r="278" spans="4:4" ht="21" x14ac:dyDescent="0.15">
      <c r="D278" ph="1"/>
    </row>
    <row r="279" spans="4:4" ht="21" x14ac:dyDescent="0.15">
      <c r="D279" ph="1"/>
    </row>
    <row r="280" spans="4:4" ht="21" x14ac:dyDescent="0.15">
      <c r="D280" ph="1"/>
    </row>
    <row r="281" spans="4:4" ht="21" x14ac:dyDescent="0.15">
      <c r="D281" ph="1"/>
    </row>
    <row r="282" spans="4:4" ht="21" x14ac:dyDescent="0.15">
      <c r="D282" ph="1"/>
    </row>
    <row r="283" spans="4:4" ht="21" x14ac:dyDescent="0.15">
      <c r="D283" ph="1"/>
    </row>
    <row r="284" spans="4:4" ht="21" x14ac:dyDescent="0.15">
      <c r="D284" ph="1"/>
    </row>
    <row r="285" spans="4:4" ht="21" x14ac:dyDescent="0.15">
      <c r="D285" ph="1"/>
    </row>
    <row r="286" spans="4:4" ht="21" x14ac:dyDescent="0.15">
      <c r="D286" ph="1"/>
    </row>
    <row r="287" spans="4:4" ht="21" x14ac:dyDescent="0.15">
      <c r="D287" ph="1"/>
    </row>
    <row r="288" spans="4:4" ht="21" x14ac:dyDescent="0.15">
      <c r="D288" ph="1"/>
    </row>
    <row r="289" spans="4:4" ht="21" x14ac:dyDescent="0.15">
      <c r="D289" ph="1"/>
    </row>
    <row r="290" spans="4:4" ht="21" x14ac:dyDescent="0.15">
      <c r="D290" ph="1"/>
    </row>
    <row r="291" spans="4:4" ht="21" x14ac:dyDescent="0.15">
      <c r="D291" ph="1"/>
    </row>
    <row r="292" spans="4:4" ht="21" x14ac:dyDescent="0.15">
      <c r="D292" ph="1"/>
    </row>
    <row r="307" spans="5:8" ht="21" x14ac:dyDescent="0.15">
      <c r="E307" ph="1"/>
      <c r="F307" ph="1"/>
      <c r="G307" ph="1"/>
      <c r="H307" ph="1"/>
    </row>
    <row r="308" spans="5:8" ht="21" x14ac:dyDescent="0.15">
      <c r="E308" ph="1"/>
      <c r="F308" ph="1"/>
      <c r="G308" ph="1"/>
      <c r="H308" ph="1"/>
    </row>
    <row r="309" spans="5:8" ht="21" x14ac:dyDescent="0.15">
      <c r="E309" ph="1"/>
      <c r="F309" ph="1"/>
      <c r="G309" ph="1"/>
      <c r="H309" ph="1"/>
    </row>
    <row r="310" spans="5:8" ht="21" x14ac:dyDescent="0.15">
      <c r="E310" ph="1"/>
      <c r="F310" ph="1"/>
      <c r="G310" ph="1"/>
      <c r="H310" ph="1"/>
    </row>
    <row r="311" spans="5:8" ht="21" x14ac:dyDescent="0.15">
      <c r="E311" ph="1"/>
      <c r="F311" ph="1"/>
      <c r="G311" ph="1"/>
      <c r="H311" ph="1"/>
    </row>
    <row r="312" spans="5:8" ht="21" x14ac:dyDescent="0.15">
      <c r="E312" ph="1"/>
      <c r="F312" ph="1"/>
      <c r="G312" ph="1"/>
      <c r="H312" ph="1"/>
    </row>
    <row r="313" spans="5:8" ht="21" x14ac:dyDescent="0.15">
      <c r="E313" ph="1"/>
      <c r="F313" ph="1"/>
      <c r="G313" ph="1"/>
      <c r="H313" ph="1"/>
    </row>
    <row r="314" spans="5:8" ht="21" x14ac:dyDescent="0.15">
      <c r="E314" ph="1"/>
      <c r="F314" ph="1"/>
      <c r="G314" ph="1"/>
      <c r="H314" ph="1"/>
    </row>
    <row r="315" spans="5:8" ht="21" x14ac:dyDescent="0.15">
      <c r="E315" ph="1"/>
      <c r="F315" ph="1"/>
      <c r="G315" ph="1"/>
      <c r="H315" ph="1"/>
    </row>
    <row r="316" spans="5:8" ht="21" x14ac:dyDescent="0.15">
      <c r="E316" ph="1"/>
      <c r="F316" ph="1"/>
      <c r="G316" ph="1"/>
      <c r="H316" ph="1"/>
    </row>
    <row r="317" spans="5:8" ht="21" x14ac:dyDescent="0.15">
      <c r="E317" ph="1"/>
      <c r="F317" ph="1"/>
      <c r="G317" ph="1"/>
      <c r="H317" ph="1"/>
    </row>
    <row r="318" spans="5:8" ht="21" x14ac:dyDescent="0.15">
      <c r="E318" ph="1"/>
      <c r="F318" ph="1"/>
      <c r="G318" ph="1"/>
      <c r="H318" ph="1"/>
    </row>
    <row r="319" spans="5:8" ht="21" x14ac:dyDescent="0.15">
      <c r="E319" ph="1"/>
      <c r="F319" ph="1"/>
      <c r="G319" ph="1"/>
      <c r="H319" ph="1"/>
    </row>
    <row r="320" spans="5:8" ht="21" x14ac:dyDescent="0.15">
      <c r="E320" ph="1"/>
      <c r="F320" ph="1"/>
      <c r="G320" ph="1"/>
      <c r="H320" ph="1"/>
    </row>
    <row r="321" spans="4:8" ht="21" x14ac:dyDescent="0.15">
      <c r="E321" ph="1"/>
      <c r="F321" ph="1"/>
      <c r="G321" ph="1"/>
      <c r="H321" ph="1"/>
    </row>
    <row r="322" spans="4:8" ht="21" x14ac:dyDescent="0.15">
      <c r="E322" ph="1"/>
      <c r="F322" ph="1"/>
      <c r="G322" ph="1"/>
      <c r="H322" ph="1"/>
    </row>
    <row r="323" spans="4:8" ht="21" x14ac:dyDescent="0.15">
      <c r="E323" ph="1"/>
      <c r="F323" ph="1"/>
      <c r="G323" ph="1"/>
      <c r="H323" ph="1"/>
    </row>
    <row r="324" spans="4:8" ht="21" x14ac:dyDescent="0.15">
      <c r="E324" ph="1"/>
      <c r="F324" ph="1"/>
      <c r="G324" ph="1"/>
      <c r="H324" ph="1"/>
    </row>
    <row r="325" spans="4:8" ht="21" x14ac:dyDescent="0.15">
      <c r="E325" ph="1"/>
      <c r="F325" ph="1"/>
      <c r="G325" ph="1"/>
      <c r="H325" ph="1"/>
    </row>
    <row r="326" spans="4:8" ht="21" x14ac:dyDescent="0.15">
      <c r="E326" ph="1"/>
      <c r="F326" ph="1"/>
      <c r="G326" ph="1"/>
      <c r="H326" ph="1"/>
    </row>
    <row r="327" spans="4:8" ht="21" x14ac:dyDescent="0.15">
      <c r="E327" ph="1"/>
      <c r="F327" ph="1"/>
      <c r="G327" ph="1"/>
      <c r="H327" ph="1"/>
    </row>
    <row r="328" spans="4:8" ht="21" x14ac:dyDescent="0.15">
      <c r="E328" ph="1"/>
      <c r="F328" ph="1"/>
      <c r="G328" ph="1"/>
      <c r="H328" ph="1"/>
    </row>
    <row r="329" spans="4:8" ht="21" x14ac:dyDescent="0.15">
      <c r="D329" ph="1"/>
    </row>
    <row r="330" spans="4:8" ht="21" x14ac:dyDescent="0.15">
      <c r="D330" ph="1"/>
    </row>
    <row r="331" spans="4:8" ht="21" x14ac:dyDescent="0.15">
      <c r="D331" ph="1"/>
    </row>
    <row r="332" spans="4:8" ht="21" x14ac:dyDescent="0.15">
      <c r="D332" ph="1"/>
    </row>
    <row r="333" spans="4:8" ht="21" x14ac:dyDescent="0.15">
      <c r="D333" ph="1"/>
    </row>
    <row r="334" spans="4:8" ht="21" x14ac:dyDescent="0.15">
      <c r="D334" ph="1"/>
    </row>
    <row r="335" spans="4:8" ht="21" x14ac:dyDescent="0.15">
      <c r="D335" ph="1"/>
    </row>
    <row r="336" spans="4:8" ht="21" x14ac:dyDescent="0.15">
      <c r="D336" ph="1"/>
    </row>
    <row r="337" spans="4:4" ht="21" x14ac:dyDescent="0.15">
      <c r="D337" ph="1"/>
    </row>
    <row r="338" spans="4:4" ht="21" x14ac:dyDescent="0.15">
      <c r="D338" ph="1"/>
    </row>
    <row r="339" spans="4:4" ht="21" x14ac:dyDescent="0.15">
      <c r="D339" ph="1"/>
    </row>
    <row r="340" spans="4:4" ht="21" x14ac:dyDescent="0.15">
      <c r="D340" ph="1"/>
    </row>
    <row r="341" spans="4:4" ht="21" x14ac:dyDescent="0.15">
      <c r="D341" ph="1"/>
    </row>
    <row r="342" spans="4:4" ht="21" x14ac:dyDescent="0.15">
      <c r="D342" ph="1"/>
    </row>
    <row r="343" spans="4:4" ht="21" x14ac:dyDescent="0.15">
      <c r="D343" ph="1"/>
    </row>
    <row r="344" spans="4:4" ht="21" x14ac:dyDescent="0.15">
      <c r="D344" ph="1"/>
    </row>
    <row r="345" spans="4:4" ht="21" x14ac:dyDescent="0.15">
      <c r="D345" ph="1"/>
    </row>
    <row r="346" spans="4:4" ht="21" x14ac:dyDescent="0.15">
      <c r="D346" ph="1"/>
    </row>
    <row r="347" spans="4:4" ht="21" x14ac:dyDescent="0.15">
      <c r="D347" ph="1"/>
    </row>
    <row r="348" spans="4:4" ht="21" x14ac:dyDescent="0.15">
      <c r="D348" ph="1"/>
    </row>
    <row r="349" spans="4:4" ht="21" x14ac:dyDescent="0.15">
      <c r="D349" ph="1"/>
    </row>
    <row r="350" spans="4:4" ht="21" x14ac:dyDescent="0.15">
      <c r="D350" ph="1"/>
    </row>
    <row r="351" spans="4:4" ht="21" x14ac:dyDescent="0.15">
      <c r="D351" ph="1"/>
    </row>
    <row r="352" spans="4:4" ht="21" x14ac:dyDescent="0.15">
      <c r="D352" ph="1"/>
    </row>
    <row r="353" spans="4:4" ht="21" x14ac:dyDescent="0.15">
      <c r="D353" ph="1"/>
    </row>
    <row r="354" spans="4:4" ht="21" x14ac:dyDescent="0.15">
      <c r="D354" ph="1"/>
    </row>
    <row r="355" spans="4:4" ht="21" x14ac:dyDescent="0.15">
      <c r="D355" ph="1"/>
    </row>
    <row r="356" spans="4:4" ht="21" x14ac:dyDescent="0.15">
      <c r="D356" ph="1"/>
    </row>
    <row r="357" spans="4:4" ht="21" x14ac:dyDescent="0.15">
      <c r="D357" ph="1"/>
    </row>
    <row r="358" spans="4:4" ht="21" x14ac:dyDescent="0.15">
      <c r="D358" ph="1"/>
    </row>
    <row r="359" spans="4:4" ht="21" x14ac:dyDescent="0.15">
      <c r="D359" ph="1"/>
    </row>
    <row r="360" spans="4:4" ht="21" x14ac:dyDescent="0.15">
      <c r="D360" ph="1"/>
    </row>
    <row r="361" spans="4:4" ht="21" x14ac:dyDescent="0.15">
      <c r="D361" ph="1"/>
    </row>
    <row r="362" spans="4:4" ht="21" x14ac:dyDescent="0.15">
      <c r="D362" ph="1"/>
    </row>
    <row r="363" spans="4:4" ht="21" x14ac:dyDescent="0.15">
      <c r="D363" ph="1"/>
    </row>
    <row r="364" spans="4:4" ht="21" x14ac:dyDescent="0.15">
      <c r="D364" ph="1"/>
    </row>
    <row r="365" spans="4:4" ht="21" x14ac:dyDescent="0.15">
      <c r="D365" ph="1"/>
    </row>
    <row r="366" spans="4:4" ht="21" x14ac:dyDescent="0.15">
      <c r="D366" ph="1"/>
    </row>
    <row r="367" spans="4:4" ht="21" x14ac:dyDescent="0.15">
      <c r="D367" ph="1"/>
    </row>
    <row r="368" spans="4:4" ht="21" x14ac:dyDescent="0.15">
      <c r="D368" ph="1"/>
    </row>
    <row r="369" spans="4:4" ht="21" x14ac:dyDescent="0.15">
      <c r="D369" ph="1"/>
    </row>
    <row r="370" spans="4:4" ht="21" x14ac:dyDescent="0.15">
      <c r="D370" ph="1"/>
    </row>
    <row r="371" spans="4:4" ht="21" x14ac:dyDescent="0.15">
      <c r="D371" ph="1"/>
    </row>
    <row r="372" spans="4:4" ht="21" x14ac:dyDescent="0.15">
      <c r="D372" ph="1"/>
    </row>
    <row r="373" spans="4:4" ht="21" x14ac:dyDescent="0.15">
      <c r="D373" ph="1"/>
    </row>
    <row r="374" spans="4:4" ht="21" x14ac:dyDescent="0.15">
      <c r="D374" ph="1"/>
    </row>
    <row r="375" spans="4:4" ht="21" x14ac:dyDescent="0.15">
      <c r="D375" ph="1"/>
    </row>
    <row r="376" spans="4:4" ht="21" x14ac:dyDescent="0.15">
      <c r="D376" ph="1"/>
    </row>
    <row r="377" spans="4:4" ht="21" x14ac:dyDescent="0.15">
      <c r="D377" ph="1"/>
    </row>
    <row r="378" spans="4:4" ht="21" x14ac:dyDescent="0.15">
      <c r="D378" ph="1"/>
    </row>
    <row r="379" spans="4:4" ht="21" x14ac:dyDescent="0.15">
      <c r="D379" ph="1"/>
    </row>
    <row r="380" spans="4:4" ht="21" x14ac:dyDescent="0.15">
      <c r="D380" ph="1"/>
    </row>
    <row r="381" spans="4:4" ht="21" x14ac:dyDescent="0.15">
      <c r="D381" ph="1"/>
    </row>
    <row r="382" spans="4:4" ht="21" x14ac:dyDescent="0.15">
      <c r="D382" ph="1"/>
    </row>
    <row r="383" spans="4:4" ht="21" x14ac:dyDescent="0.15">
      <c r="D383" ph="1"/>
    </row>
    <row r="384" spans="4:4" ht="21" x14ac:dyDescent="0.15">
      <c r="D384" ph="1"/>
    </row>
    <row r="385" spans="4:4" ht="21" x14ac:dyDescent="0.15">
      <c r="D385" ph="1"/>
    </row>
    <row r="386" spans="4:4" ht="21" x14ac:dyDescent="0.15">
      <c r="D386" ph="1"/>
    </row>
    <row r="387" spans="4:4" ht="21" x14ac:dyDescent="0.15">
      <c r="D387" ph="1"/>
    </row>
    <row r="388" spans="4:4" ht="21" x14ac:dyDescent="0.15">
      <c r="D388" ph="1"/>
    </row>
    <row r="389" spans="4:4" ht="21" x14ac:dyDescent="0.15">
      <c r="D389" ph="1"/>
    </row>
    <row r="390" spans="4:4" ht="21" x14ac:dyDescent="0.15">
      <c r="D390" ph="1"/>
    </row>
    <row r="391" spans="4:4" ht="21" x14ac:dyDescent="0.15">
      <c r="D391" ph="1"/>
    </row>
    <row r="392" spans="4:4" ht="21" x14ac:dyDescent="0.15">
      <c r="D392" ph="1"/>
    </row>
  </sheetData>
  <mergeCells count="19">
    <mergeCell ref="T3:T4"/>
    <mergeCell ref="K4:K5"/>
    <mergeCell ref="N4:N5"/>
    <mergeCell ref="C3:H3"/>
    <mergeCell ref="B1:N1"/>
    <mergeCell ref="O3:O5"/>
    <mergeCell ref="J30:N30"/>
    <mergeCell ref="B29:C29"/>
    <mergeCell ref="J3:M3"/>
    <mergeCell ref="C4:C5"/>
    <mergeCell ref="B4:B5"/>
    <mergeCell ref="D4:D5"/>
    <mergeCell ref="H4:H5"/>
    <mergeCell ref="I4:I5"/>
    <mergeCell ref="J4:J5"/>
    <mergeCell ref="L4:L5"/>
    <mergeCell ref="M4:M5"/>
    <mergeCell ref="E4:E5"/>
    <mergeCell ref="F4:F5"/>
  </mergeCells>
  <phoneticPr fontId="2"/>
  <pageMargins left="0.55118110236220474" right="0.39370078740157483" top="0.55118110236220474" bottom="0.31496062992125984" header="0.19685039370078741" footer="0.1574803149606299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workbookViewId="0">
      <pane ySplit="3" topLeftCell="A4" activePane="bottomLeft" state="frozen"/>
      <selection activeCell="K16" sqref="K16"/>
      <selection pane="bottomLeft" activeCell="D4" sqref="D4"/>
    </sheetView>
  </sheetViews>
  <sheetFormatPr defaultRowHeight="13.5" x14ac:dyDescent="0.15"/>
  <cols>
    <col min="1" max="1" width="4.125" bestFit="1" customWidth="1"/>
    <col min="2" max="2" width="13.5" bestFit="1" customWidth="1"/>
    <col min="3" max="3" width="3.375" bestFit="1" customWidth="1"/>
    <col min="4" max="4" width="10.5" bestFit="1" customWidth="1"/>
    <col min="5" max="5" width="11.375" bestFit="1" customWidth="1"/>
    <col min="6" max="6" width="11" bestFit="1" customWidth="1"/>
    <col min="7" max="7" width="20.375" bestFit="1" customWidth="1"/>
    <col min="8" max="9" width="5.25" bestFit="1" customWidth="1"/>
    <col min="10" max="10" width="9" hidden="1" customWidth="1"/>
    <col min="11" max="11" width="42.75" hidden="1" customWidth="1"/>
    <col min="12" max="12" width="13.875" hidden="1" customWidth="1"/>
    <col min="13" max="13" width="15" hidden="1" customWidth="1"/>
    <col min="14" max="14" width="11.625" hidden="1" customWidth="1"/>
    <col min="15" max="15" width="10.5" hidden="1" customWidth="1"/>
    <col min="16" max="16" width="11.625" hidden="1" customWidth="1"/>
    <col min="17" max="17" width="9" hidden="1" customWidth="1"/>
    <col min="18" max="18" width="5.25" customWidth="1"/>
    <col min="19" max="19" width="5.25" bestFit="1" customWidth="1"/>
    <col min="20" max="20" width="5.375" bestFit="1" customWidth="1"/>
    <col min="21" max="21" width="36.5" bestFit="1" customWidth="1"/>
  </cols>
  <sheetData>
    <row r="1" spans="1:22" ht="21.75" thickBot="1" x14ac:dyDescent="0.2">
      <c r="A1" s="1"/>
      <c r="B1" s="179"/>
      <c r="C1" s="179"/>
      <c r="D1" s="180"/>
      <c r="E1" s="323" t="s">
        <v>83</v>
      </c>
      <c r="F1" s="323"/>
      <c r="G1" s="323"/>
      <c r="H1" s="181"/>
      <c r="I1" s="324"/>
      <c r="J1" s="324"/>
      <c r="K1" s="8"/>
      <c r="L1" s="8"/>
      <c r="S1" s="325">
        <v>40268</v>
      </c>
      <c r="T1" s="314"/>
    </row>
    <row r="2" spans="1:22" x14ac:dyDescent="0.15">
      <c r="A2" s="1"/>
      <c r="B2" s="1"/>
      <c r="C2" s="1"/>
      <c r="D2" s="5"/>
      <c r="E2" s="6"/>
      <c r="F2" s="7"/>
      <c r="G2" s="8"/>
      <c r="H2" s="3"/>
      <c r="I2" s="3"/>
      <c r="J2" s="4"/>
      <c r="P2" s="9" t="s">
        <v>0</v>
      </c>
      <c r="Q2" s="2">
        <f>COUNTA(E6:E59)</f>
        <v>0</v>
      </c>
      <c r="R2" s="2">
        <f>COUNTIF(R6:R69,"女少")</f>
        <v>0</v>
      </c>
      <c r="S2" s="2">
        <f>COUNTIF(S4:S69,"◎")</f>
        <v>0</v>
      </c>
    </row>
    <row r="3" spans="1:22" ht="27" x14ac:dyDescent="0.15">
      <c r="A3" s="2" t="s">
        <v>1</v>
      </c>
      <c r="B3" s="2" t="s">
        <v>2</v>
      </c>
      <c r="C3" s="10" t="s">
        <v>3</v>
      </c>
      <c r="D3" s="11" t="s">
        <v>4</v>
      </c>
      <c r="E3" s="12" t="s">
        <v>5</v>
      </c>
      <c r="F3" s="2" t="s">
        <v>6</v>
      </c>
      <c r="G3" s="2" t="s">
        <v>7</v>
      </c>
      <c r="H3" s="13" t="s">
        <v>8</v>
      </c>
      <c r="I3" s="13" t="s">
        <v>9</v>
      </c>
      <c r="J3" s="2" t="s">
        <v>10</v>
      </c>
      <c r="K3" s="1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13" t="s">
        <v>19</v>
      </c>
      <c r="T3" s="30" t="s">
        <v>22</v>
      </c>
      <c r="U3" s="2" t="s">
        <v>20</v>
      </c>
    </row>
    <row r="4" spans="1:22" ht="18.75" customHeight="1" x14ac:dyDescent="0.15">
      <c r="A4" s="2">
        <f t="shared" ref="A4:A54" si="0">ROW()-3</f>
        <v>1</v>
      </c>
      <c r="B4" s="14"/>
      <c r="C4" s="15" t="str">
        <f t="shared" ref="C4:C35" si="1">IF(D4="","",IF(COUNTIF(D:D,D4)&gt;=2,"有","無"))</f>
        <v/>
      </c>
      <c r="D4" s="12"/>
      <c r="E4" s="2"/>
      <c r="F4" s="31"/>
      <c r="G4" s="2"/>
      <c r="H4" s="2"/>
      <c r="I4" s="65"/>
      <c r="J4" s="18"/>
      <c r="K4" s="18"/>
      <c r="L4" s="78"/>
      <c r="M4" s="78"/>
      <c r="N4" s="32"/>
      <c r="O4" s="32"/>
      <c r="P4" s="32"/>
      <c r="Q4" s="23"/>
      <c r="R4" s="2"/>
      <c r="S4" s="2"/>
      <c r="T4" s="183"/>
      <c r="U4" s="18"/>
      <c r="V4" s="1"/>
    </row>
    <row r="5" spans="1:22" ht="18.75" customHeight="1" x14ac:dyDescent="0.15">
      <c r="A5" s="2">
        <f t="shared" si="0"/>
        <v>2</v>
      </c>
      <c r="B5" s="14"/>
      <c r="C5" s="15" t="str">
        <f t="shared" si="1"/>
        <v/>
      </c>
      <c r="D5" s="71"/>
      <c r="E5" s="2"/>
      <c r="F5" s="2"/>
      <c r="G5" s="2"/>
      <c r="H5" s="2"/>
      <c r="I5" s="65"/>
      <c r="J5" s="20"/>
      <c r="K5" s="47"/>
      <c r="L5" s="48"/>
      <c r="M5" s="45"/>
      <c r="N5" s="5"/>
      <c r="O5" s="22"/>
      <c r="P5" s="46"/>
      <c r="Q5" s="23"/>
      <c r="R5" s="2"/>
      <c r="S5" s="2"/>
      <c r="T5" s="26"/>
      <c r="U5" s="18"/>
    </row>
    <row r="6" spans="1:22" ht="18.75" customHeight="1" x14ac:dyDescent="0.15">
      <c r="A6" s="2">
        <f t="shared" si="0"/>
        <v>3</v>
      </c>
      <c r="B6" s="14"/>
      <c r="C6" s="15" t="str">
        <f t="shared" si="1"/>
        <v/>
      </c>
      <c r="D6" s="70"/>
      <c r="E6" s="2"/>
      <c r="F6" s="2"/>
      <c r="G6" s="2"/>
      <c r="H6" s="2"/>
      <c r="I6" s="2"/>
      <c r="J6" s="18"/>
      <c r="K6" s="18"/>
      <c r="L6" s="18"/>
      <c r="M6" s="18"/>
      <c r="N6" s="16"/>
      <c r="O6" s="22"/>
      <c r="P6" s="16"/>
      <c r="Q6" s="23"/>
      <c r="R6" s="2"/>
      <c r="S6" s="2"/>
      <c r="T6" s="18"/>
      <c r="U6" s="18"/>
    </row>
    <row r="7" spans="1:22" ht="18.75" customHeight="1" x14ac:dyDescent="0.15">
      <c r="A7" s="2">
        <f t="shared" si="0"/>
        <v>4</v>
      </c>
      <c r="B7" s="14"/>
      <c r="C7" s="15" t="str">
        <f t="shared" si="1"/>
        <v/>
      </c>
      <c r="D7" s="70"/>
      <c r="E7" s="2"/>
      <c r="F7" s="2"/>
      <c r="G7" s="2"/>
      <c r="H7" s="2"/>
      <c r="I7" s="65"/>
      <c r="J7" s="18"/>
      <c r="K7" s="18"/>
      <c r="L7" s="18"/>
      <c r="M7" s="18"/>
      <c r="N7" s="16"/>
      <c r="O7" s="22"/>
      <c r="P7" s="16"/>
      <c r="Q7" s="23"/>
      <c r="R7" s="2"/>
      <c r="S7" s="2"/>
      <c r="T7" s="44"/>
      <c r="U7" s="18"/>
    </row>
    <row r="8" spans="1:22" ht="18.75" customHeight="1" x14ac:dyDescent="0.15">
      <c r="A8" s="2">
        <f t="shared" si="0"/>
        <v>5</v>
      </c>
      <c r="B8" s="14"/>
      <c r="C8" s="15" t="str">
        <f t="shared" si="1"/>
        <v/>
      </c>
      <c r="D8" s="12"/>
      <c r="E8" s="2"/>
      <c r="F8" s="2"/>
      <c r="G8" s="2"/>
      <c r="H8" s="2"/>
      <c r="I8" s="65"/>
      <c r="J8" s="18"/>
      <c r="K8" s="18"/>
      <c r="L8" s="18"/>
      <c r="M8" s="18"/>
      <c r="N8" s="16"/>
      <c r="O8" s="22"/>
      <c r="P8" s="16"/>
      <c r="Q8" s="23"/>
      <c r="R8" s="2"/>
      <c r="S8" s="2"/>
      <c r="T8" s="182"/>
      <c r="U8" s="18"/>
    </row>
    <row r="9" spans="1:22" ht="18.75" customHeight="1" x14ac:dyDescent="0.15">
      <c r="A9" s="2">
        <f t="shared" si="0"/>
        <v>6</v>
      </c>
      <c r="B9" s="14"/>
      <c r="C9" s="15" t="str">
        <f t="shared" si="1"/>
        <v/>
      </c>
      <c r="D9" s="12"/>
      <c r="E9" s="2"/>
      <c r="F9" s="2"/>
      <c r="G9" s="2"/>
      <c r="H9" s="2"/>
      <c r="I9" s="65"/>
      <c r="J9" s="18"/>
      <c r="K9" s="18"/>
      <c r="L9" s="84"/>
      <c r="M9" s="84"/>
      <c r="N9" s="32"/>
      <c r="O9" s="32"/>
      <c r="P9" s="32"/>
      <c r="Q9" s="23"/>
      <c r="R9" s="2"/>
      <c r="S9" s="2"/>
      <c r="T9" s="183"/>
      <c r="U9" s="18"/>
    </row>
    <row r="10" spans="1:22" ht="18.75" customHeight="1" x14ac:dyDescent="0.15">
      <c r="A10" s="2">
        <f t="shared" si="0"/>
        <v>7</v>
      </c>
      <c r="B10" s="14"/>
      <c r="C10" s="15" t="str">
        <f t="shared" si="1"/>
        <v/>
      </c>
      <c r="D10" s="65"/>
      <c r="E10" s="2"/>
      <c r="F10" s="2"/>
      <c r="G10" s="2"/>
      <c r="H10" s="2"/>
      <c r="I10" s="65"/>
      <c r="J10" s="18"/>
      <c r="K10" s="24"/>
      <c r="L10" s="18"/>
      <c r="M10" s="18"/>
      <c r="N10" s="16"/>
      <c r="O10" s="22"/>
      <c r="P10" s="16"/>
      <c r="Q10" s="23"/>
      <c r="R10" s="2"/>
      <c r="S10" s="2"/>
      <c r="T10" s="183"/>
      <c r="U10" s="18"/>
    </row>
    <row r="11" spans="1:22" ht="18.75" customHeight="1" x14ac:dyDescent="0.15">
      <c r="A11" s="2">
        <f t="shared" si="0"/>
        <v>8</v>
      </c>
      <c r="B11" s="14"/>
      <c r="C11" s="15" t="str">
        <f t="shared" si="1"/>
        <v/>
      </c>
      <c r="D11" s="71"/>
      <c r="E11" s="2"/>
      <c r="F11" s="2"/>
      <c r="G11" s="2"/>
      <c r="H11" s="2"/>
      <c r="I11" s="65"/>
      <c r="J11" s="20"/>
      <c r="K11" s="44"/>
      <c r="L11" s="3"/>
      <c r="M11" s="45"/>
      <c r="N11" s="5"/>
      <c r="O11" s="22"/>
      <c r="P11" s="46"/>
      <c r="Q11" s="23"/>
      <c r="R11" s="2"/>
      <c r="S11" s="2"/>
      <c r="T11" s="183"/>
      <c r="U11" s="18"/>
    </row>
    <row r="12" spans="1:22" ht="18.75" customHeight="1" x14ac:dyDescent="0.15">
      <c r="A12" s="2">
        <f t="shared" si="0"/>
        <v>9</v>
      </c>
      <c r="B12" s="14"/>
      <c r="C12" s="15" t="str">
        <f t="shared" si="1"/>
        <v/>
      </c>
      <c r="D12" s="70"/>
      <c r="E12" s="2"/>
      <c r="F12" s="2"/>
      <c r="G12" s="2"/>
      <c r="H12" s="2"/>
      <c r="I12" s="2"/>
      <c r="J12" s="74"/>
      <c r="K12" s="74"/>
      <c r="L12" s="2"/>
      <c r="M12" s="2"/>
      <c r="N12" s="14"/>
      <c r="O12" s="22"/>
      <c r="P12" s="14"/>
      <c r="Q12" s="23"/>
      <c r="R12" s="2"/>
      <c r="S12" s="2"/>
      <c r="T12" s="182" ph="1"/>
      <c r="U12" s="18"/>
    </row>
    <row r="13" spans="1:22" ht="20.25" customHeight="1" x14ac:dyDescent="0.15">
      <c r="A13" s="2">
        <f t="shared" si="0"/>
        <v>10</v>
      </c>
      <c r="B13" s="14"/>
      <c r="C13" s="15" t="str">
        <f t="shared" si="1"/>
        <v/>
      </c>
      <c r="D13" s="2"/>
      <c r="E13" s="2"/>
      <c r="F13" s="2"/>
      <c r="G13" s="2"/>
      <c r="H13" s="2"/>
      <c r="I13" s="65"/>
      <c r="J13" s="79"/>
      <c r="K13" s="18"/>
      <c r="L13" s="2"/>
      <c r="M13" s="81"/>
      <c r="N13" s="14"/>
      <c r="O13" s="22"/>
      <c r="P13" s="14"/>
      <c r="Q13" s="23"/>
      <c r="R13" s="2"/>
      <c r="S13" s="2"/>
      <c r="T13" s="182"/>
      <c r="U13" s="185"/>
    </row>
    <row r="14" spans="1:22" ht="18.75" customHeight="1" x14ac:dyDescent="0.15">
      <c r="A14" s="2">
        <f t="shared" si="0"/>
        <v>11</v>
      </c>
      <c r="B14" s="14"/>
      <c r="C14" s="15" t="str">
        <f t="shared" si="1"/>
        <v/>
      </c>
      <c r="D14" s="70"/>
      <c r="E14" s="2"/>
      <c r="F14" s="2"/>
      <c r="G14" s="2"/>
      <c r="H14" s="2"/>
      <c r="I14" s="65"/>
      <c r="J14" s="74"/>
      <c r="K14" s="74"/>
      <c r="L14" s="2"/>
      <c r="M14" s="2"/>
      <c r="N14" s="14"/>
      <c r="O14" s="22"/>
      <c r="P14" s="14"/>
      <c r="Q14" s="23"/>
      <c r="R14" s="65"/>
      <c r="S14" s="2"/>
      <c r="T14" s="182" ph="1"/>
      <c r="U14" s="74"/>
    </row>
    <row r="15" spans="1:22" ht="18.75" customHeight="1" x14ac:dyDescent="0.15">
      <c r="A15" s="2">
        <f t="shared" si="0"/>
        <v>12</v>
      </c>
      <c r="B15" s="14"/>
      <c r="C15" s="15" t="str">
        <f t="shared" si="1"/>
        <v/>
      </c>
      <c r="D15" s="70"/>
      <c r="E15" s="31"/>
      <c r="F15" s="31"/>
      <c r="G15" s="25"/>
      <c r="H15" s="2"/>
      <c r="I15" s="65"/>
      <c r="J15" s="75"/>
      <c r="K15" s="51"/>
      <c r="L15" s="76"/>
      <c r="M15" s="76"/>
      <c r="N15" s="77"/>
      <c r="O15" s="76"/>
      <c r="P15" s="77"/>
      <c r="Q15" s="76"/>
      <c r="R15" s="2"/>
      <c r="S15" s="2"/>
      <c r="T15" s="182"/>
      <c r="U15" s="81"/>
    </row>
    <row r="16" spans="1:22" ht="18.75" customHeight="1" x14ac:dyDescent="0.15">
      <c r="A16" s="2">
        <f t="shared" si="0"/>
        <v>13</v>
      </c>
      <c r="B16" s="14"/>
      <c r="C16" s="15" t="str">
        <f t="shared" si="1"/>
        <v/>
      </c>
      <c r="D16" s="70"/>
      <c r="E16" s="2"/>
      <c r="F16" s="2"/>
      <c r="G16" s="2"/>
      <c r="H16" s="2"/>
      <c r="I16" s="65"/>
      <c r="J16" s="18"/>
      <c r="K16" s="18"/>
      <c r="L16" s="78"/>
      <c r="M16" s="78"/>
      <c r="N16" s="32"/>
      <c r="O16" s="32"/>
      <c r="P16" s="32"/>
      <c r="Q16" s="23"/>
      <c r="R16" s="2"/>
      <c r="S16" s="2"/>
      <c r="T16" s="183"/>
      <c r="U16" s="18"/>
    </row>
    <row r="17" spans="1:21" ht="18.75" customHeight="1" x14ac:dyDescent="0.15">
      <c r="A17" s="2">
        <f t="shared" si="0"/>
        <v>14</v>
      </c>
      <c r="B17" s="14"/>
      <c r="C17" s="15" t="str">
        <f t="shared" si="1"/>
        <v/>
      </c>
      <c r="D17" s="70"/>
      <c r="E17" s="2"/>
      <c r="F17" s="2"/>
      <c r="G17" s="2"/>
      <c r="H17" s="2"/>
      <c r="I17" s="65"/>
      <c r="J17" s="18"/>
      <c r="K17" s="18"/>
      <c r="L17" s="18"/>
      <c r="M17" s="18"/>
      <c r="N17" s="16"/>
      <c r="O17" s="22"/>
      <c r="P17" s="16"/>
      <c r="Q17" s="23"/>
      <c r="R17" s="65"/>
      <c r="S17" s="2"/>
      <c r="T17" s="183"/>
      <c r="U17" s="18"/>
    </row>
    <row r="18" spans="1:21" ht="18.75" customHeight="1" x14ac:dyDescent="0.15">
      <c r="A18" s="2">
        <f t="shared" si="0"/>
        <v>15</v>
      </c>
      <c r="B18" s="204"/>
      <c r="C18" s="15" t="str">
        <f t="shared" si="1"/>
        <v/>
      </c>
      <c r="D18" s="2"/>
      <c r="E18" s="2"/>
      <c r="F18" s="2"/>
      <c r="G18" s="79"/>
      <c r="H18" s="2"/>
      <c r="I18" s="2"/>
      <c r="J18" s="2"/>
      <c r="K18" s="18"/>
      <c r="L18" s="2"/>
      <c r="M18" s="2"/>
      <c r="N18" s="14"/>
      <c r="O18" s="205"/>
      <c r="P18" s="14"/>
      <c r="Q18" s="206"/>
      <c r="R18" s="2"/>
      <c r="S18" s="18"/>
      <c r="T18" s="44"/>
      <c r="U18" s="18"/>
    </row>
    <row r="19" spans="1:21" ht="20.25" customHeight="1" x14ac:dyDescent="0.15">
      <c r="A19" s="2">
        <f t="shared" si="0"/>
        <v>16</v>
      </c>
      <c r="B19" s="14"/>
      <c r="C19" s="15" t="str">
        <f t="shared" si="1"/>
        <v/>
      </c>
      <c r="D19" s="12"/>
      <c r="E19" s="2"/>
      <c r="F19" s="2"/>
      <c r="G19" s="2"/>
      <c r="H19" s="2"/>
      <c r="I19" s="2"/>
      <c r="J19" s="2"/>
      <c r="K19" s="18"/>
      <c r="L19" s="18"/>
      <c r="M19" s="2"/>
      <c r="N19" s="83"/>
      <c r="O19" s="22"/>
      <c r="P19" s="83"/>
      <c r="Q19" s="23"/>
      <c r="R19" s="2"/>
      <c r="S19" s="2"/>
      <c r="T19" s="182"/>
      <c r="U19" s="2"/>
    </row>
    <row r="20" spans="1:21" ht="22.5" customHeight="1" x14ac:dyDescent="0.15">
      <c r="A20" s="2">
        <f t="shared" si="0"/>
        <v>17</v>
      </c>
      <c r="B20" s="14"/>
      <c r="C20" s="15" t="str">
        <f t="shared" si="1"/>
        <v/>
      </c>
      <c r="D20" s="207"/>
      <c r="E20" s="2"/>
      <c r="F20" s="2"/>
      <c r="G20" s="2"/>
      <c r="H20" s="2"/>
      <c r="I20" s="65"/>
      <c r="J20" s="2"/>
      <c r="K20" s="74"/>
      <c r="L20" s="2"/>
      <c r="M20" s="2"/>
      <c r="N20" s="14"/>
      <c r="O20" s="22"/>
      <c r="P20" s="14"/>
      <c r="Q20" s="23"/>
      <c r="R20" s="2"/>
      <c r="S20" s="2"/>
      <c r="T20" s="182"/>
      <c r="U20" s="208"/>
    </row>
    <row r="21" spans="1:21" ht="22.5" customHeight="1" x14ac:dyDescent="0.15">
      <c r="A21" s="2">
        <f t="shared" si="0"/>
        <v>18</v>
      </c>
      <c r="B21" s="14"/>
      <c r="C21" s="15" t="str">
        <f t="shared" si="1"/>
        <v/>
      </c>
      <c r="D21" s="207"/>
      <c r="E21" s="2"/>
      <c r="F21" s="2"/>
      <c r="G21" s="2"/>
      <c r="H21" s="2"/>
      <c r="I21" s="65"/>
      <c r="J21" s="2"/>
      <c r="K21" s="74"/>
      <c r="L21" s="2"/>
      <c r="M21" s="2"/>
      <c r="N21" s="14"/>
      <c r="O21" s="22"/>
      <c r="P21" s="14"/>
      <c r="Q21" s="23"/>
      <c r="R21" s="2"/>
      <c r="S21" s="2"/>
      <c r="T21" s="182"/>
      <c r="U21" s="208"/>
    </row>
    <row r="22" spans="1:21" ht="22.5" customHeight="1" x14ac:dyDescent="0.15">
      <c r="A22" s="2">
        <f t="shared" si="0"/>
        <v>19</v>
      </c>
      <c r="B22" s="14"/>
      <c r="C22" s="15" t="str">
        <f t="shared" si="1"/>
        <v/>
      </c>
      <c r="D22" s="2"/>
      <c r="E22" s="2"/>
      <c r="F22" s="2"/>
      <c r="G22" s="2"/>
      <c r="H22" s="2"/>
      <c r="I22" s="65"/>
      <c r="J22" s="18"/>
      <c r="K22" s="18"/>
      <c r="L22" s="18"/>
      <c r="M22" s="18"/>
      <c r="N22" s="14"/>
      <c r="O22" s="22"/>
      <c r="P22" s="14"/>
      <c r="Q22" s="23"/>
      <c r="R22" s="2"/>
      <c r="S22" s="2"/>
      <c r="T22" s="18"/>
    </row>
    <row r="23" spans="1:21" ht="25.5" customHeight="1" x14ac:dyDescent="0.15">
      <c r="A23" s="2">
        <f t="shared" si="0"/>
        <v>20</v>
      </c>
      <c r="B23" s="14"/>
      <c r="C23" s="15" t="str">
        <f t="shared" si="1"/>
        <v/>
      </c>
      <c r="D23" s="2"/>
      <c r="E23" s="2"/>
      <c r="F23" s="2"/>
      <c r="G23" s="2"/>
      <c r="H23" s="2"/>
      <c r="I23" s="65"/>
      <c r="J23" s="2"/>
      <c r="K23" s="18"/>
      <c r="L23" s="18"/>
      <c r="M23" s="18"/>
      <c r="N23" s="14"/>
      <c r="O23" s="209"/>
      <c r="P23" s="14"/>
      <c r="Q23" s="210"/>
      <c r="R23" s="2"/>
      <c r="S23" s="2"/>
      <c r="T23" s="44"/>
      <c r="U23" s="18"/>
    </row>
    <row r="24" spans="1:21" ht="21" x14ac:dyDescent="0.15">
      <c r="A24" s="2">
        <f t="shared" si="0"/>
        <v>21</v>
      </c>
      <c r="B24" s="14"/>
      <c r="C24" s="15" t="str">
        <f t="shared" si="1"/>
        <v/>
      </c>
      <c r="D24" s="18"/>
      <c r="E24" s="211"/>
      <c r="F24" s="211"/>
      <c r="G24" s="211"/>
      <c r="H24" s="211"/>
      <c r="I24" s="212"/>
      <c r="J24" s="212"/>
      <c r="K24" s="213"/>
      <c r="L24" s="212"/>
      <c r="M24" s="212"/>
      <c r="N24" s="214" ph="1"/>
      <c r="O24" s="88"/>
      <c r="P24" s="214" ph="1"/>
      <c r="Q24" s="215"/>
      <c r="R24" s="212"/>
      <c r="S24" s="212"/>
      <c r="T24" s="216" ph="1"/>
    </row>
    <row r="25" spans="1:21" ht="21" customHeight="1" x14ac:dyDescent="0.15">
      <c r="A25" s="2">
        <f t="shared" si="0"/>
        <v>22</v>
      </c>
      <c r="B25" s="14"/>
      <c r="C25" s="15" t="str">
        <f t="shared" si="1"/>
        <v/>
      </c>
      <c r="D25" s="12"/>
      <c r="E25" s="2"/>
      <c r="F25" s="2"/>
      <c r="G25" s="2"/>
      <c r="H25" s="2"/>
      <c r="I25" s="212"/>
      <c r="J25" s="212"/>
      <c r="K25" s="213"/>
      <c r="L25" s="212"/>
      <c r="M25" s="212"/>
      <c r="N25" s="214" ph="1"/>
      <c r="O25" s="88"/>
      <c r="P25" s="214" ph="1"/>
      <c r="Q25" s="215"/>
      <c r="R25" s="212"/>
      <c r="S25" s="2"/>
      <c r="T25" s="183"/>
      <c r="U25" s="18"/>
    </row>
    <row r="26" spans="1:21" ht="23.25" customHeight="1" x14ac:dyDescent="0.15">
      <c r="A26" s="2">
        <f t="shared" si="0"/>
        <v>23</v>
      </c>
      <c r="B26" s="14"/>
      <c r="C26" s="15" t="str">
        <f t="shared" si="1"/>
        <v/>
      </c>
      <c r="D26" s="191"/>
      <c r="E26" s="189"/>
      <c r="F26" s="2"/>
      <c r="G26" s="2"/>
      <c r="H26" s="2"/>
      <c r="I26" s="211"/>
      <c r="J26" s="18"/>
      <c r="K26" s="18"/>
      <c r="L26" s="78"/>
      <c r="M26" s="12"/>
      <c r="N26" s="32"/>
      <c r="O26" s="32"/>
      <c r="P26" s="32"/>
      <c r="Q26" s="23"/>
      <c r="R26" s="212"/>
      <c r="S26" s="2"/>
      <c r="T26" s="26"/>
      <c r="U26" s="3"/>
    </row>
    <row r="27" spans="1:21" ht="21" x14ac:dyDescent="0.15">
      <c r="A27" s="2">
        <f t="shared" si="0"/>
        <v>24</v>
      </c>
      <c r="B27" s="12"/>
      <c r="C27" s="15" t="str">
        <f t="shared" si="1"/>
        <v/>
      </c>
      <c r="D27" s="12"/>
      <c r="E27" s="2" ph="1"/>
      <c r="F27" s="2"/>
      <c r="G27" s="2"/>
      <c r="H27" s="2"/>
      <c r="I27" s="65"/>
      <c r="J27" s="18"/>
      <c r="K27" s="18"/>
      <c r="L27" s="12"/>
      <c r="M27" s="12"/>
      <c r="N27" s="14"/>
      <c r="O27" s="22"/>
      <c r="P27" s="14"/>
      <c r="Q27" s="23"/>
      <c r="R27" s="2"/>
      <c r="S27" s="2"/>
      <c r="T27" s="183"/>
      <c r="U27" s="44"/>
    </row>
    <row r="28" spans="1:21" ht="23.25" customHeight="1" x14ac:dyDescent="0.15">
      <c r="A28" s="2">
        <f t="shared" si="0"/>
        <v>25</v>
      </c>
      <c r="B28" s="12"/>
      <c r="C28" s="15" t="str">
        <f t="shared" si="1"/>
        <v/>
      </c>
      <c r="D28" s="217"/>
      <c r="E28" s="2"/>
      <c r="F28" s="2"/>
      <c r="G28" s="2"/>
      <c r="H28" s="2"/>
      <c r="I28" s="65"/>
      <c r="J28" s="2"/>
      <c r="K28" s="18"/>
      <c r="L28" s="78"/>
      <c r="M28" s="12"/>
      <c r="N28" s="32"/>
      <c r="O28" s="32"/>
      <c r="P28" s="32"/>
      <c r="Q28" s="23"/>
      <c r="R28" s="2"/>
      <c r="S28" s="2"/>
      <c r="T28" s="182"/>
      <c r="U28" s="186"/>
    </row>
    <row r="29" spans="1:21" ht="18.75" customHeight="1" x14ac:dyDescent="0.15">
      <c r="A29" s="2">
        <f t="shared" si="0"/>
        <v>26</v>
      </c>
      <c r="B29" s="14"/>
      <c r="C29" s="15" t="str">
        <f t="shared" si="1"/>
        <v/>
      </c>
      <c r="D29" s="70"/>
      <c r="E29" s="2"/>
      <c r="F29" s="2"/>
      <c r="G29" s="2"/>
      <c r="H29" s="2"/>
      <c r="I29" s="65"/>
      <c r="J29" s="18"/>
      <c r="K29" s="18"/>
      <c r="L29" s="84"/>
      <c r="M29" s="78"/>
      <c r="N29" s="32"/>
      <c r="O29" s="32"/>
      <c r="P29" s="32"/>
      <c r="Q29" s="23"/>
      <c r="R29" s="2"/>
      <c r="S29" s="2"/>
      <c r="T29" s="183"/>
      <c r="U29" s="187"/>
    </row>
    <row r="30" spans="1:21" ht="21.75" customHeight="1" x14ac:dyDescent="0.15">
      <c r="A30" s="2">
        <f t="shared" si="0"/>
        <v>27</v>
      </c>
      <c r="B30" s="14"/>
      <c r="C30" s="15" t="str">
        <f t="shared" si="1"/>
        <v/>
      </c>
      <c r="D30" s="70"/>
      <c r="E30" s="2"/>
      <c r="F30" s="2"/>
      <c r="G30" s="2"/>
      <c r="H30" s="2"/>
      <c r="I30" s="65"/>
      <c r="J30" s="2"/>
      <c r="K30" s="81"/>
      <c r="L30" s="2"/>
      <c r="M30" s="2"/>
      <c r="N30" s="14" ph="1"/>
      <c r="O30" s="22"/>
      <c r="P30" s="14" ph="1"/>
      <c r="Q30" s="23"/>
      <c r="R30" s="2"/>
      <c r="S30" s="2"/>
      <c r="T30" s="183"/>
      <c r="U30" s="18"/>
    </row>
    <row r="31" spans="1:21" ht="21" x14ac:dyDescent="0.15">
      <c r="A31" s="2">
        <f t="shared" si="0"/>
        <v>28</v>
      </c>
      <c r="B31" s="14"/>
      <c r="C31" s="15" t="str">
        <f t="shared" si="1"/>
        <v/>
      </c>
      <c r="D31" s="65"/>
      <c r="E31" s="2" ph="1"/>
      <c r="F31" s="2"/>
      <c r="G31" s="2"/>
      <c r="H31" s="2"/>
      <c r="I31" s="2"/>
      <c r="J31" s="2"/>
      <c r="K31" s="74"/>
      <c r="L31" s="2"/>
      <c r="M31" s="2" ph="1"/>
      <c r="N31" s="14" ph="1"/>
      <c r="O31" s="209"/>
      <c r="P31" s="14" ph="1"/>
      <c r="Q31" s="23"/>
      <c r="R31" s="2"/>
      <c r="S31" s="2"/>
      <c r="T31" s="2"/>
      <c r="U31" s="208"/>
    </row>
    <row r="32" spans="1:21" ht="21" x14ac:dyDescent="0.15">
      <c r="A32" s="2">
        <f t="shared" si="0"/>
        <v>29</v>
      </c>
      <c r="B32" s="14"/>
      <c r="C32" s="15" t="str">
        <f t="shared" si="1"/>
        <v/>
      </c>
      <c r="D32" s="65"/>
      <c r="E32" s="2" ph="1"/>
      <c r="F32" s="2"/>
      <c r="G32" s="2"/>
      <c r="H32" s="2"/>
      <c r="I32" s="65"/>
      <c r="J32" s="2"/>
      <c r="K32" s="74"/>
      <c r="L32" s="2" ph="1"/>
      <c r="M32" s="2"/>
      <c r="N32" s="14" ph="1"/>
      <c r="O32" s="209"/>
      <c r="P32" s="14" ph="1"/>
      <c r="Q32" s="23"/>
      <c r="R32" s="2"/>
      <c r="S32" s="2"/>
      <c r="T32" s="2"/>
      <c r="U32" s="208"/>
    </row>
    <row r="33" spans="1:23" ht="21" x14ac:dyDescent="0.15">
      <c r="A33" s="2">
        <f t="shared" si="0"/>
        <v>30</v>
      </c>
      <c r="B33" s="14"/>
      <c r="C33" s="15" t="str">
        <f t="shared" si="1"/>
        <v/>
      </c>
      <c r="D33" s="65"/>
      <c r="E33" s="2" ph="1"/>
      <c r="F33" s="2"/>
      <c r="G33" s="2"/>
      <c r="H33" s="2"/>
      <c r="I33" s="65"/>
      <c r="J33" s="2"/>
      <c r="K33" s="74"/>
      <c r="L33" s="2" ph="1"/>
      <c r="M33" s="2"/>
      <c r="N33" s="14" ph="1"/>
      <c r="O33" s="209"/>
      <c r="P33" s="14" ph="1"/>
      <c r="Q33" s="23"/>
      <c r="R33" s="2"/>
      <c r="S33" s="2"/>
      <c r="T33" s="2"/>
      <c r="U33" s="208"/>
    </row>
    <row r="34" spans="1:23" ht="21" x14ac:dyDescent="0.15">
      <c r="A34" s="2">
        <f t="shared" si="0"/>
        <v>31</v>
      </c>
      <c r="B34" s="12"/>
      <c r="C34" s="15" t="str">
        <f t="shared" si="1"/>
        <v/>
      </c>
      <c r="D34" s="192"/>
      <c r="E34" s="2" ph="1"/>
      <c r="F34" s="2"/>
      <c r="G34" s="4"/>
      <c r="H34" s="2"/>
      <c r="I34" s="2"/>
      <c r="J34" s="18"/>
      <c r="K34" s="18"/>
      <c r="L34" s="78"/>
      <c r="M34" s="78"/>
      <c r="N34" s="32"/>
      <c r="O34" s="32"/>
      <c r="P34" s="32"/>
      <c r="Q34" s="23"/>
      <c r="R34" s="2"/>
      <c r="S34" s="2"/>
      <c r="T34" s="183"/>
      <c r="U34" s="188"/>
    </row>
    <row r="35" spans="1:23" ht="21" x14ac:dyDescent="0.15">
      <c r="A35" s="2">
        <f t="shared" si="0"/>
        <v>32</v>
      </c>
      <c r="B35" s="12"/>
      <c r="C35" s="15" t="str">
        <f t="shared" si="1"/>
        <v/>
      </c>
      <c r="D35" s="70"/>
      <c r="E35" s="2" ph="1"/>
      <c r="F35" s="2"/>
      <c r="G35" s="4"/>
      <c r="H35" s="2"/>
      <c r="I35" s="65"/>
      <c r="J35" s="2"/>
      <c r="K35" s="74"/>
      <c r="L35" s="2" ph="1"/>
      <c r="M35" s="2"/>
      <c r="N35" s="14" ph="1"/>
      <c r="O35" s="209"/>
      <c r="P35" s="14" ph="1"/>
      <c r="Q35" s="23"/>
      <c r="R35" s="2"/>
      <c r="S35" s="2"/>
      <c r="T35" s="85"/>
      <c r="U35" s="80"/>
    </row>
    <row r="36" spans="1:23" ht="21" x14ac:dyDescent="0.15">
      <c r="A36" s="2">
        <f t="shared" si="0"/>
        <v>33</v>
      </c>
      <c r="B36" s="14"/>
      <c r="C36" s="15" t="str">
        <f t="shared" ref="C36:C54" si="2">IF(D36="","",IF(COUNTIF(D:D,D36)&gt;=2,"有","無"))</f>
        <v/>
      </c>
      <c r="D36" s="70"/>
      <c r="E36" s="2"/>
      <c r="F36" s="2"/>
      <c r="G36" s="2"/>
      <c r="H36" s="2"/>
      <c r="I36" s="2"/>
      <c r="J36" s="2"/>
      <c r="K36" s="18"/>
      <c r="L36" s="2"/>
      <c r="M36" s="2" ph="1"/>
      <c r="N36" s="14" ph="1"/>
      <c r="O36" s="22"/>
      <c r="P36" s="14" ph="1"/>
      <c r="Q36" s="23"/>
      <c r="R36" s="2"/>
      <c r="S36" s="2"/>
      <c r="T36" s="2" ph="1"/>
      <c r="U36" s="80"/>
    </row>
    <row r="37" spans="1:23" ht="21" x14ac:dyDescent="0.15">
      <c r="A37" s="2">
        <f t="shared" si="0"/>
        <v>34</v>
      </c>
      <c r="B37" s="14"/>
      <c r="C37" s="15" t="str">
        <f t="shared" si="2"/>
        <v/>
      </c>
      <c r="D37" s="70"/>
      <c r="E37" s="2"/>
      <c r="F37" s="2"/>
      <c r="G37" s="2"/>
      <c r="H37" s="2"/>
      <c r="I37" s="2"/>
      <c r="J37" s="2"/>
      <c r="K37" s="82"/>
      <c r="L37" s="31"/>
      <c r="M37" s="31"/>
      <c r="N37" s="87" ph="1"/>
      <c r="O37" s="88"/>
      <c r="P37" s="33" ph="1"/>
      <c r="Q37" s="89"/>
      <c r="R37" s="2"/>
      <c r="S37" s="2"/>
      <c r="T37" s="2" ph="1"/>
      <c r="U37" s="80"/>
    </row>
    <row r="38" spans="1:23" s="72" customFormat="1" ht="22.5" customHeight="1" x14ac:dyDescent="0.15">
      <c r="A38" s="2">
        <f t="shared" si="0"/>
        <v>35</v>
      </c>
      <c r="B38" s="33"/>
      <c r="C38" s="15" t="str">
        <f t="shared" si="2"/>
        <v/>
      </c>
      <c r="D38" s="17"/>
      <c r="E38" s="2"/>
      <c r="F38" s="2"/>
      <c r="G38" s="2"/>
      <c r="H38" s="2"/>
      <c r="I38" s="2"/>
      <c r="J38" s="2"/>
      <c r="K38" s="74"/>
      <c r="L38" s="78"/>
      <c r="M38" s="12"/>
      <c r="N38" s="83"/>
      <c r="O38" s="32"/>
      <c r="P38" s="83"/>
      <c r="Q38" s="23"/>
      <c r="R38" s="2"/>
      <c r="S38" s="2"/>
      <c r="T38" s="19" ph="1"/>
      <c r="U38" s="80"/>
    </row>
    <row r="39" spans="1:23" ht="21" x14ac:dyDescent="0.15">
      <c r="A39" s="2">
        <f t="shared" si="0"/>
        <v>36</v>
      </c>
      <c r="B39" s="12"/>
      <c r="C39" s="15" t="str">
        <f t="shared" si="2"/>
        <v/>
      </c>
      <c r="D39" s="70"/>
      <c r="E39" s="2" ph="1"/>
      <c r="F39" s="2"/>
      <c r="G39" s="18"/>
      <c r="H39" s="2"/>
      <c r="I39" s="2"/>
      <c r="J39" s="2"/>
      <c r="K39" s="74"/>
      <c r="L39" s="78"/>
      <c r="M39" s="78"/>
      <c r="N39" s="83"/>
      <c r="O39" s="91"/>
      <c r="P39" s="83"/>
      <c r="Q39" s="23"/>
      <c r="R39" s="2"/>
      <c r="S39" s="2"/>
      <c r="T39" s="85"/>
      <c r="U39" s="86"/>
    </row>
    <row r="40" spans="1:23" ht="21.75" customHeight="1" x14ac:dyDescent="0.15">
      <c r="A40" s="2">
        <f t="shared" si="0"/>
        <v>37</v>
      </c>
      <c r="B40" s="12"/>
      <c r="C40" s="15" t="str">
        <f t="shared" si="2"/>
        <v/>
      </c>
      <c r="D40" s="70"/>
      <c r="E40" s="2"/>
      <c r="F40" s="18"/>
      <c r="G40" s="18"/>
      <c r="H40" s="13"/>
      <c r="I40" s="2"/>
      <c r="J40" s="18"/>
      <c r="K40" s="90"/>
      <c r="L40" s="18"/>
      <c r="M40" s="18"/>
      <c r="N40" s="16"/>
      <c r="O40" s="22"/>
      <c r="P40" s="16"/>
      <c r="Q40" s="23"/>
      <c r="R40" s="2"/>
      <c r="S40" s="2"/>
      <c r="T40" s="85"/>
      <c r="U40" s="73"/>
      <c r="W40" s="73"/>
    </row>
    <row r="41" spans="1:23" ht="21" x14ac:dyDescent="0.15">
      <c r="A41" s="2">
        <f t="shared" si="0"/>
        <v>38</v>
      </c>
      <c r="B41" s="14"/>
      <c r="C41" s="15" t="str">
        <f t="shared" si="2"/>
        <v/>
      </c>
      <c r="D41" s="17"/>
      <c r="E41" s="2" ph="1"/>
      <c r="F41" s="18"/>
      <c r="G41" s="18"/>
      <c r="H41" s="25"/>
      <c r="I41" s="2"/>
      <c r="J41" s="20"/>
      <c r="K41" s="18"/>
      <c r="L41" s="18"/>
      <c r="M41" s="18"/>
      <c r="N41" s="16"/>
      <c r="O41" s="22"/>
      <c r="P41" s="16"/>
      <c r="Q41" s="23"/>
      <c r="R41" s="2"/>
      <c r="S41" s="2"/>
      <c r="T41" s="26"/>
      <c r="U41" s="18"/>
    </row>
    <row r="42" spans="1:23" ht="21" x14ac:dyDescent="0.15">
      <c r="A42" s="2">
        <f t="shared" si="0"/>
        <v>39</v>
      </c>
      <c r="B42" s="14"/>
      <c r="C42" s="15" t="str">
        <f t="shared" si="2"/>
        <v/>
      </c>
      <c r="D42" s="17"/>
      <c r="E42" s="2" ph="1"/>
      <c r="F42" s="18"/>
      <c r="G42" s="24"/>
      <c r="H42" s="25"/>
      <c r="I42" s="2"/>
      <c r="J42" s="20"/>
      <c r="K42" s="18"/>
      <c r="L42" s="39"/>
      <c r="M42" s="39"/>
      <c r="N42" s="53"/>
      <c r="O42" s="54"/>
      <c r="P42" s="41"/>
      <c r="Q42" s="55"/>
      <c r="R42" s="2"/>
      <c r="S42" s="2"/>
      <c r="T42" s="26"/>
      <c r="U42" s="18"/>
    </row>
    <row r="43" spans="1:23" ht="21" x14ac:dyDescent="0.15">
      <c r="A43" s="2">
        <f t="shared" si="0"/>
        <v>40</v>
      </c>
      <c r="B43" s="27"/>
      <c r="C43" s="15" t="str">
        <f t="shared" si="2"/>
        <v/>
      </c>
      <c r="D43" s="40"/>
      <c r="E43" s="28" ph="1"/>
      <c r="F43" s="39"/>
      <c r="G43" s="39"/>
      <c r="H43" s="52"/>
      <c r="I43" s="28"/>
      <c r="J43" s="28"/>
      <c r="K43" s="39"/>
      <c r="L43" s="18"/>
      <c r="M43" s="29"/>
      <c r="N43" s="16"/>
      <c r="O43" s="22"/>
      <c r="P43" s="16"/>
      <c r="Q43" s="23"/>
      <c r="R43" s="28"/>
      <c r="S43" s="28"/>
      <c r="T43" s="56"/>
      <c r="U43" s="16"/>
    </row>
    <row r="44" spans="1:23" ht="21" x14ac:dyDescent="0.15">
      <c r="A44" s="2">
        <f t="shared" si="0"/>
        <v>41</v>
      </c>
      <c r="B44" s="14"/>
      <c r="C44" s="15" t="str">
        <f t="shared" si="2"/>
        <v/>
      </c>
      <c r="D44" s="17"/>
      <c r="E44" s="2" ph="1"/>
      <c r="F44" s="18"/>
      <c r="G44" s="18"/>
      <c r="H44" s="25"/>
      <c r="I44" s="2"/>
      <c r="J44" s="2"/>
      <c r="K44" s="18"/>
      <c r="L44" s="18"/>
      <c r="M44" s="18"/>
      <c r="N44" s="16"/>
      <c r="O44" s="22"/>
      <c r="P44" s="16"/>
      <c r="Q44" s="23"/>
      <c r="R44" s="2"/>
      <c r="S44" s="2"/>
      <c r="T44" s="26"/>
      <c r="U44" s="18"/>
    </row>
    <row r="45" spans="1:23" ht="21" x14ac:dyDescent="0.15">
      <c r="A45" s="2">
        <f t="shared" si="0"/>
        <v>42</v>
      </c>
      <c r="B45" s="14"/>
      <c r="C45" s="15" t="str">
        <f t="shared" si="2"/>
        <v/>
      </c>
      <c r="D45" s="19"/>
      <c r="E45" s="2" ph="1"/>
      <c r="F45" s="18"/>
      <c r="G45" s="18"/>
      <c r="H45" s="2"/>
      <c r="I45" s="2"/>
      <c r="J45" s="57"/>
      <c r="K45" s="18"/>
      <c r="L45" s="18"/>
      <c r="M45" s="18"/>
      <c r="N45" s="16"/>
      <c r="O45" s="22"/>
      <c r="P45" s="32"/>
      <c r="Q45" s="23"/>
      <c r="R45" s="2"/>
      <c r="S45" s="2"/>
      <c r="T45" s="26"/>
      <c r="U45" s="18"/>
    </row>
    <row r="46" spans="1:23" ht="21" x14ac:dyDescent="0.15">
      <c r="A46" s="2">
        <f t="shared" si="0"/>
        <v>43</v>
      </c>
      <c r="B46" s="14"/>
      <c r="C46" s="15" t="str">
        <f t="shared" si="2"/>
        <v/>
      </c>
      <c r="D46" s="17"/>
      <c r="E46" s="2" ph="1"/>
      <c r="F46" s="18"/>
      <c r="G46" s="18"/>
      <c r="H46" s="2"/>
      <c r="I46" s="2"/>
      <c r="J46" s="18"/>
      <c r="K46" s="18"/>
      <c r="L46" s="36"/>
      <c r="M46" s="36"/>
      <c r="N46" s="58"/>
      <c r="O46" s="59"/>
      <c r="P46" s="58"/>
      <c r="Q46" s="60"/>
      <c r="R46" s="2"/>
      <c r="S46" s="2"/>
      <c r="T46" s="26"/>
      <c r="U46" s="18"/>
    </row>
    <row r="47" spans="1:23" s="34" customFormat="1" ht="21" customHeight="1" x14ac:dyDescent="0.15">
      <c r="A47" s="2">
        <f t="shared" si="0"/>
        <v>44</v>
      </c>
      <c r="B47" s="33"/>
      <c r="C47" s="15" t="str">
        <f t="shared" si="2"/>
        <v/>
      </c>
      <c r="D47" s="17"/>
      <c r="E47" s="35" ph="1"/>
      <c r="F47" s="36"/>
      <c r="G47" s="36"/>
      <c r="H47" s="2"/>
      <c r="I47" s="35"/>
      <c r="J47" s="36"/>
      <c r="K47" s="36"/>
      <c r="L47" s="18"/>
      <c r="M47" s="18"/>
      <c r="N47" s="16"/>
      <c r="O47" s="22"/>
      <c r="P47" s="16"/>
      <c r="Q47" s="23"/>
      <c r="R47" s="35"/>
      <c r="S47" s="35"/>
      <c r="T47" s="61"/>
      <c r="U47" s="36"/>
    </row>
    <row r="48" spans="1:23" ht="21" x14ac:dyDescent="0.15">
      <c r="A48" s="2">
        <f t="shared" si="0"/>
        <v>45</v>
      </c>
      <c r="B48" s="14"/>
      <c r="C48" s="15" t="str">
        <f t="shared" si="2"/>
        <v/>
      </c>
      <c r="D48" s="19"/>
      <c r="E48" s="2" ph="1"/>
      <c r="F48" s="18"/>
      <c r="G48" s="18"/>
      <c r="H48" s="18"/>
      <c r="I48" s="2"/>
      <c r="J48" s="57"/>
      <c r="K48" s="18"/>
      <c r="L48" s="18"/>
      <c r="M48" s="18"/>
      <c r="N48" s="16"/>
      <c r="O48" s="22"/>
      <c r="P48" s="32"/>
      <c r="Q48" s="23"/>
      <c r="R48" s="2"/>
      <c r="S48" s="2"/>
      <c r="T48" s="26"/>
      <c r="U48" s="18"/>
    </row>
    <row r="49" spans="1:21" ht="22.5" customHeight="1" x14ac:dyDescent="0.15">
      <c r="A49" s="2">
        <f t="shared" si="0"/>
        <v>46</v>
      </c>
      <c r="B49" s="14"/>
      <c r="C49" s="15" t="str">
        <f t="shared" si="2"/>
        <v/>
      </c>
      <c r="D49" s="19"/>
      <c r="E49" s="2" ph="1"/>
      <c r="F49" s="18"/>
      <c r="G49" s="37"/>
      <c r="H49" s="2"/>
      <c r="I49" s="2"/>
      <c r="J49" s="57"/>
      <c r="K49" s="21"/>
      <c r="L49" s="18"/>
      <c r="M49" s="18"/>
      <c r="N49" s="16"/>
      <c r="O49" s="22"/>
      <c r="P49" s="16"/>
      <c r="Q49" s="23"/>
      <c r="R49" s="2"/>
      <c r="S49" s="2"/>
      <c r="T49" s="26"/>
      <c r="U49" s="18"/>
    </row>
    <row r="50" spans="1:21" ht="21" x14ac:dyDescent="0.15">
      <c r="A50" s="2">
        <f t="shared" si="0"/>
        <v>47</v>
      </c>
      <c r="B50" s="16"/>
      <c r="C50" s="15" t="str">
        <f t="shared" si="2"/>
        <v/>
      </c>
      <c r="D50" s="17"/>
      <c r="E50" s="2" ph="1"/>
      <c r="F50" s="18"/>
      <c r="G50" s="18"/>
      <c r="H50" s="18"/>
      <c r="I50" s="2"/>
      <c r="J50" s="57"/>
      <c r="K50" s="18"/>
      <c r="L50" s="18"/>
      <c r="M50" s="18"/>
      <c r="N50" s="16"/>
      <c r="O50" s="22"/>
      <c r="P50" s="16"/>
      <c r="Q50" s="23"/>
      <c r="R50" s="2"/>
      <c r="S50" s="2"/>
      <c r="T50" s="26"/>
      <c r="U50" s="18"/>
    </row>
    <row r="51" spans="1:21" ht="21" x14ac:dyDescent="0.15">
      <c r="A51" s="2">
        <f t="shared" si="0"/>
        <v>48</v>
      </c>
      <c r="B51" s="16"/>
      <c r="C51" s="15" t="str">
        <f t="shared" si="2"/>
        <v/>
      </c>
      <c r="D51" s="17"/>
      <c r="E51" s="2" ph="1"/>
      <c r="F51" s="18"/>
      <c r="G51" s="18"/>
      <c r="H51" s="2"/>
      <c r="I51" s="2"/>
      <c r="J51" s="18"/>
      <c r="K51" s="18"/>
      <c r="L51" s="39"/>
      <c r="M51" s="39"/>
      <c r="N51" s="41"/>
      <c r="O51" s="54"/>
      <c r="P51" s="41"/>
      <c r="Q51" s="55"/>
      <c r="R51" s="2"/>
      <c r="S51" s="2"/>
      <c r="T51" s="26"/>
      <c r="U51" s="18"/>
    </row>
    <row r="52" spans="1:21" ht="21" x14ac:dyDescent="0.15">
      <c r="A52" s="2">
        <f t="shared" si="0"/>
        <v>49</v>
      </c>
      <c r="B52" s="39"/>
      <c r="C52" s="15" t="str">
        <f t="shared" si="2"/>
        <v/>
      </c>
      <c r="D52" s="43"/>
      <c r="E52" s="28" ph="1"/>
      <c r="F52" s="39"/>
      <c r="G52" s="39"/>
      <c r="H52" s="28"/>
      <c r="I52" s="40"/>
      <c r="J52" s="39"/>
      <c r="K52" s="39"/>
      <c r="L52" s="18"/>
      <c r="M52" s="18"/>
      <c r="N52" s="16"/>
      <c r="O52" s="2"/>
      <c r="P52" s="49"/>
      <c r="Q52" s="2"/>
      <c r="R52" s="28"/>
      <c r="S52" s="28"/>
      <c r="T52" s="56"/>
      <c r="U52" s="42"/>
    </row>
    <row r="53" spans="1:21" ht="18" customHeight="1" x14ac:dyDescent="0.15">
      <c r="A53" s="2">
        <f t="shared" si="0"/>
        <v>50</v>
      </c>
      <c r="B53" s="16"/>
      <c r="C53" s="15" t="str">
        <f t="shared" si="2"/>
        <v/>
      </c>
      <c r="D53" s="17"/>
      <c r="E53" s="2"/>
      <c r="F53" s="36"/>
      <c r="G53" s="18"/>
      <c r="H53" s="2"/>
      <c r="I53" s="2"/>
      <c r="J53" s="18"/>
      <c r="K53" s="18"/>
      <c r="L53" s="18"/>
      <c r="M53" s="18"/>
      <c r="N53" s="18"/>
      <c r="O53" s="18"/>
      <c r="P53" s="18"/>
      <c r="Q53" s="18"/>
      <c r="R53" s="2"/>
      <c r="S53" s="2"/>
      <c r="T53" s="2"/>
      <c r="U53" s="18"/>
    </row>
    <row r="54" spans="1:21" ht="18" customHeight="1" x14ac:dyDescent="0.15">
      <c r="A54" s="2">
        <f t="shared" si="0"/>
        <v>51</v>
      </c>
      <c r="B54" s="16"/>
      <c r="C54" s="15" t="str">
        <f t="shared" si="2"/>
        <v/>
      </c>
      <c r="D54" s="17"/>
      <c r="E54" s="2"/>
      <c r="F54" s="18"/>
      <c r="G54" s="18"/>
      <c r="H54" s="2"/>
      <c r="I54" s="2"/>
      <c r="J54" s="18"/>
      <c r="K54" s="18"/>
      <c r="R54" s="2"/>
      <c r="S54" s="18"/>
      <c r="T54" s="18"/>
      <c r="U54" s="50"/>
    </row>
    <row r="55" spans="1:21" ht="18" customHeight="1" x14ac:dyDescent="0.15"/>
    <row r="56" spans="1:21" ht="18" customHeight="1" x14ac:dyDescent="0.15"/>
    <row r="57" spans="1:21" ht="18" customHeight="1" x14ac:dyDescent="0.15"/>
    <row r="58" spans="1:21" ht="21" x14ac:dyDescent="0.15">
      <c r="E58" ph="1"/>
    </row>
    <row r="59" spans="1:21" ht="21" x14ac:dyDescent="0.15">
      <c r="E59" ph="1"/>
    </row>
    <row r="60" spans="1:21" ht="21" x14ac:dyDescent="0.15">
      <c r="E60" ph="1"/>
    </row>
    <row r="61" spans="1:21" ht="21" x14ac:dyDescent="0.15">
      <c r="E61" ph="1"/>
    </row>
  </sheetData>
  <mergeCells count="3">
    <mergeCell ref="E1:G1"/>
    <mergeCell ref="I1:J1"/>
    <mergeCell ref="S1:T1"/>
  </mergeCells>
  <phoneticPr fontId="2"/>
  <conditionalFormatting sqref="F2">
    <cfRule type="expression" dxfId="2" priority="45" stopIfTrue="1">
      <formula>S2&lt;10</formula>
    </cfRule>
  </conditionalFormatting>
  <conditionalFormatting sqref="C4:C54">
    <cfRule type="cellIs" dxfId="1" priority="46" stopIfTrue="1" operator="greaterThanOrEqual">
      <formula>"有"</formula>
    </cfRule>
  </conditionalFormatting>
  <conditionalFormatting sqref="C31:C33">
    <cfRule type="cellIs" dxfId="0" priority="1" stopIfTrue="1" operator="greaterThanOrEqual">
      <formula>"有"</formula>
    </cfRule>
  </conditionalFormatting>
  <dataValidations count="37">
    <dataValidation allowBlank="1" showInputMessage="1" showErrorMessage="1" promptTitle="自動表示" prompt="此処は触らないで！" sqref="O44:O46 O48:O51 O9 O18:O21 O13 O4 O23:O39" xr:uid="{00000000-0002-0000-0200-000000000000}"/>
    <dataValidation imeMode="halfAlpha" allowBlank="1" showInputMessage="1" showErrorMessage="1" promptTitle="入力形式：" prompt="例：1960/5/1 連盟に最初に入会した日付を入力。" sqref="N38:N39 N4 N28:N29 N26 N9 N34" xr:uid="{00000000-0002-0000-0200-000001000000}"/>
    <dataValidation imeMode="halfAlpha" allowBlank="1" showInputMessage="1" showErrorMessage="1" promptTitle="入力形式：" prompt="例：1960/5/1" sqref="P38:P39 P4 P28:P29 P26 P9 P34" xr:uid="{00000000-0002-0000-0200-000002000000}"/>
    <dataValidation imeMode="halfAlpha" allowBlank="1" showInputMessage="1" showErrorMessage="1" promptTitle="入力形式" prompt="市外局番ー局番ー番号_x000a_例：0123-45-6789" sqref="L38:M39 L4:M4 L26:M29 L9:M9 L34:M34" xr:uid="{00000000-0002-0000-0200-000003000000}"/>
    <dataValidation allowBlank="1" showInputMessage="1" showErrorMessage="1" promptTitle="自動表示" prompt="此処はさわらないで！" sqref="Q38:Q39 Q28:Q29 Q4 Q26 Q9 Q31:Q35" xr:uid="{00000000-0002-0000-0200-000004000000}"/>
    <dataValidation allowBlank="1" showInputMessage="1" showErrorMessage="1" promptTitle="注意！！" prompt="休会（退会）期間_x000a_のある方は通算の_x000a_期間を記入する。_x000a_" sqref="T39:T41 T29:T30 T25:T27 T34:T35 T9 T4 T16 T52" xr:uid="{00000000-0002-0000-0200-000005000000}"/>
    <dataValidation type="list" allowBlank="1" showInputMessage="1" showErrorMessage="1" sqref="I45 I49:I51" xr:uid="{00000000-0002-0000-0200-000006000000}">
      <formula1>$V$4:$V$9</formula1>
    </dataValidation>
    <dataValidation type="list" allowBlank="1" showInputMessage="1" showErrorMessage="1" sqref="S45 S50:S51" xr:uid="{00000000-0002-0000-0200-000007000000}">
      <formula1>$V$12:$V$13</formula1>
    </dataValidation>
    <dataValidation type="list" allowBlank="1" showInputMessage="1" showErrorMessage="1" sqref="R45 R49:R51" xr:uid="{00000000-0002-0000-0200-000008000000}">
      <formula1>$V$11:$V$11</formula1>
    </dataValidation>
    <dataValidation type="list" allowBlank="1" showInputMessage="1" showErrorMessage="1" sqref="F45 F50:F51 F54" xr:uid="{00000000-0002-0000-0200-000009000000}">
      <formula1>$U$1:$U$21</formula1>
    </dataValidation>
    <dataValidation type="list" allowBlank="1" showInputMessage="1" showErrorMessage="1" sqref="F46 F48" xr:uid="{00000000-0002-0000-0200-00000A000000}">
      <formula1>$S$1:$S$23</formula1>
    </dataValidation>
    <dataValidation type="list" allowBlank="1" showInputMessage="1" showErrorMessage="1" sqref="I46 I48 I52" xr:uid="{00000000-0002-0000-0200-00000B000000}">
      <formula1>$T$4:$T$9</formula1>
    </dataValidation>
    <dataValidation type="list" allowBlank="1" showInputMessage="1" showErrorMessage="1" sqref="R46 R48 R52" xr:uid="{00000000-0002-0000-0200-00000C000000}">
      <formula1>$T$11:$T$11</formula1>
    </dataValidation>
    <dataValidation type="list" allowBlank="1" showInputMessage="1" showErrorMessage="1" sqref="S46" xr:uid="{00000000-0002-0000-0200-00000D000000}">
      <formula1>$T$12:$T$13</formula1>
    </dataValidation>
    <dataValidation type="list" allowBlank="1" showInputMessage="1" showErrorMessage="1" sqref="F47 F53" xr:uid="{00000000-0002-0000-0200-00000E000000}">
      <formula1>$T$1:$T$23</formula1>
    </dataValidation>
    <dataValidation type="list" allowBlank="1" showInputMessage="1" showErrorMessage="1" sqref="I47" xr:uid="{00000000-0002-0000-0200-00000F000000}">
      <formula1>$U$4:$U$9</formula1>
    </dataValidation>
    <dataValidation type="list" allowBlank="1" showInputMessage="1" showErrorMessage="1" sqref="R47" xr:uid="{00000000-0002-0000-0200-000010000000}">
      <formula1>$U$11:$U$11</formula1>
    </dataValidation>
    <dataValidation type="list" allowBlank="1" showInputMessage="1" showErrorMessage="1" sqref="S47" xr:uid="{00000000-0002-0000-0200-000011000000}">
      <formula1>$U$12:$U$14</formula1>
    </dataValidation>
    <dataValidation type="list" allowBlank="1" showInputMessage="1" showErrorMessage="1" sqref="S48 S52" xr:uid="{00000000-0002-0000-0200-000012000000}">
      <formula1>$T$12:$T$14</formula1>
    </dataValidation>
    <dataValidation type="list" allowBlank="1" showInputMessage="1" showErrorMessage="1" sqref="F49" xr:uid="{00000000-0002-0000-0200-000013000000}">
      <formula1>$U$1:$U$23</formula1>
    </dataValidation>
    <dataValidation type="list" allowBlank="1" showInputMessage="1" showErrorMessage="1" sqref="S49 S23" xr:uid="{00000000-0002-0000-0200-000014000000}">
      <formula1>$V$12:$V$14</formula1>
    </dataValidation>
    <dataValidation type="list" allowBlank="1" showInputMessage="1" showErrorMessage="1" sqref="F52" xr:uid="{00000000-0002-0000-0200-000015000000}">
      <formula1>$S$1:$S$22</formula1>
    </dataValidation>
    <dataValidation type="textLength" errorStyle="warning" imeMode="halfAlpha" operator="equal" allowBlank="1" showInputMessage="1" showErrorMessage="1" errorTitle="入力ミス" error="９桁の数字を入れてください。" promptTitle="注意！" prompt="9桁の半角数字を入力してください。_x000a_例：　010040078・　　120010005　等" sqref="D16 D39:D40 D27 D35 D9 D4 D29:D30" xr:uid="{00000000-0002-0000-0200-000016000000}">
      <formula1>9</formula1>
    </dataValidation>
    <dataValidation imeMode="halfAlpha" allowBlank="1" showInputMessage="1" showErrorMessage="1" sqref="T20:T21 J26:J33 L20:N21 J20:J21 D20:D21 J4 J9 T31:T33 P20:P21 J39:J40 P31:P33 D31:D33 L31:N33 J35 P35 L35:N35" xr:uid="{00000000-0002-0000-0200-000017000000}"/>
    <dataValidation type="list" allowBlank="1" showInputMessage="1" showErrorMessage="1" promptTitle="キャスティﾝグ保険" prompt="加入者は◎を入力_x000a_入ってない方は＊を" sqref="S4 S29:S30 S25:S26 S39:S40" xr:uid="{00000000-0002-0000-0200-000018000000}">
      <formula1>$V$13:$V$15</formula1>
    </dataValidation>
    <dataValidation type="list" allowBlank="1" showInputMessage="1" showErrorMessage="1" promptTitle="女性と少年" prompt="女少を入力してください。" sqref="R4 R39:R40 R9" xr:uid="{00000000-0002-0000-0200-000019000000}">
      <formula1>$V$5:$V$5</formula1>
    </dataValidation>
    <dataValidation type="list" allowBlank="1" showInputMessage="1" showErrorMessage="1" promptTitle="必須" prompt="必ず入力" sqref="I4 I39:I40 I9" xr:uid="{00000000-0002-0000-0200-00001A000000}">
      <formula1>$V$6:$V$10</formula1>
    </dataValidation>
    <dataValidation allowBlank="1" showInputMessage="1" showErrorMessage="1" promptTitle="必須" prompt="必ず入力" sqref="I34" xr:uid="{00000000-0002-0000-0200-00001B000000}"/>
    <dataValidation type="list" allowBlank="1" showInputMessage="1" showErrorMessage="1" sqref="F36" xr:uid="{00000000-0002-0000-0200-00001C000000}">
      <formula1>$T$1:$T$22</formula1>
    </dataValidation>
    <dataValidation type="list" allowBlank="1" showInputMessage="1" showErrorMessage="1" sqref="F40" xr:uid="{00000000-0002-0000-0200-00001D000000}">
      <formula1>$U$2:$U$18</formula1>
    </dataValidation>
    <dataValidation type="list" allowBlank="1" showInputMessage="1" showErrorMessage="1" sqref="R19" xr:uid="{00000000-0002-0000-0200-00001E000000}">
      <formula1>$V$7:$V$9</formula1>
    </dataValidation>
    <dataValidation type="list" allowBlank="1" showInputMessage="1" showErrorMessage="1" sqref="S19" xr:uid="{00000000-0002-0000-0200-00001F000000}">
      <formula1>$V$11:$V$13</formula1>
    </dataValidation>
    <dataValidation type="list" allowBlank="1" showInputMessage="1" showErrorMessage="1" sqref="I23" xr:uid="{00000000-0002-0000-0200-000020000000}">
      <formula1>$V$2:$V$6</formula1>
    </dataValidation>
    <dataValidation type="list" allowBlank="1" showInputMessage="1" showErrorMessage="1" sqref="R23" xr:uid="{00000000-0002-0000-0200-000021000000}">
      <formula1>$V$8:$V$10</formula1>
    </dataValidation>
    <dataValidation type="list" allowBlank="1" showInputMessage="1" showErrorMessage="1" promptTitle="キャスティﾝグ保険" prompt="加入者は◎を入力_x000a_入ってない方は＊を" sqref="S27" xr:uid="{00000000-0002-0000-0200-000022000000}">
      <formula1>$V$15:$V$17</formula1>
    </dataValidation>
    <dataValidation type="list" allowBlank="1" showInputMessage="1" showErrorMessage="1" promptTitle="女性と少年" prompt="女少を入力してください。" sqref="R27 R29:R30" xr:uid="{00000000-0002-0000-0200-000023000000}">
      <formula1>$V$11:$V$13</formula1>
    </dataValidation>
    <dataValidation type="list" allowBlank="1" showInputMessage="1" showErrorMessage="1" promptTitle="必須" prompt="必ず入力" sqref="I27 I29:I30" xr:uid="{00000000-0002-0000-0200-000024000000}">
      <formula1>$V$5:$V$9</formula1>
    </dataValidation>
  </dataValidations>
  <pageMargins left="0.78740157480314965" right="0.47244094488188981" top="0.98425196850393704" bottom="0.98425196850393704" header="0.51181102362204722" footer="0.51181102362204722"/>
  <pageSetup paperSize="9" orientation="landscape" horizontalDpi="4294967293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pane ySplit="3" topLeftCell="A4" activePane="bottomLeft" state="frozen"/>
      <selection pane="bottomLeft" activeCell="H19" sqref="H19"/>
    </sheetView>
  </sheetViews>
  <sheetFormatPr defaultRowHeight="13.5" x14ac:dyDescent="0.15"/>
  <cols>
    <col min="1" max="1" width="3.5" bestFit="1" customWidth="1"/>
    <col min="2" max="2" width="11" bestFit="1" customWidth="1"/>
    <col min="3" max="3" width="12.375" bestFit="1" customWidth="1"/>
    <col min="5" max="5" width="20.625" bestFit="1" customWidth="1"/>
    <col min="6" max="6" width="10.25" bestFit="1" customWidth="1"/>
    <col min="7" max="7" width="11" bestFit="1" customWidth="1"/>
    <col min="8" max="8" width="12.375" bestFit="1" customWidth="1"/>
    <col min="10" max="10" width="21.375" bestFit="1" customWidth="1"/>
  </cols>
  <sheetData>
    <row r="1" spans="1:14" ht="21.75" customHeight="1" thickBot="1" x14ac:dyDescent="0.2">
      <c r="D1" s="333" t="s">
        <v>134</v>
      </c>
      <c r="E1" s="333"/>
      <c r="F1" s="333"/>
      <c r="G1" s="333"/>
      <c r="H1" s="333"/>
      <c r="J1" s="178">
        <v>40210</v>
      </c>
    </row>
    <row r="2" spans="1:14" ht="20.25" customHeight="1" thickBot="1" x14ac:dyDescent="0.2">
      <c r="A2" s="102"/>
      <c r="B2" s="331" t="s">
        <v>92</v>
      </c>
      <c r="C2" s="331"/>
      <c r="D2" s="331"/>
      <c r="E2" s="332"/>
      <c r="F2" s="109" t="s">
        <v>95</v>
      </c>
      <c r="G2" s="328" t="s">
        <v>93</v>
      </c>
      <c r="H2" s="329"/>
      <c r="I2" s="329"/>
      <c r="J2" s="330"/>
    </row>
    <row r="3" spans="1:14" ht="20.25" customHeight="1" thickBot="1" x14ac:dyDescent="0.2">
      <c r="A3" s="108" t="s">
        <v>88</v>
      </c>
      <c r="B3" s="104" t="s">
        <v>89</v>
      </c>
      <c r="C3" s="104" t="s">
        <v>90</v>
      </c>
      <c r="D3" s="104" t="s">
        <v>6</v>
      </c>
      <c r="E3" s="105" t="s">
        <v>7</v>
      </c>
      <c r="F3" s="109" t="s">
        <v>94</v>
      </c>
      <c r="G3" s="106" t="s">
        <v>91</v>
      </c>
      <c r="H3" s="104" t="s">
        <v>90</v>
      </c>
      <c r="I3" s="104" t="s">
        <v>6</v>
      </c>
      <c r="J3" s="107" t="s">
        <v>7</v>
      </c>
    </row>
    <row r="4" spans="1:14" ht="20.25" customHeight="1" x14ac:dyDescent="0.15">
      <c r="A4" s="108">
        <v>1</v>
      </c>
      <c r="B4" s="193" t="s">
        <v>121</v>
      </c>
      <c r="C4" s="2" t="s">
        <v>108</v>
      </c>
      <c r="D4" s="2" t="s">
        <v>109</v>
      </c>
      <c r="E4" s="218" t="s">
        <v>127</v>
      </c>
      <c r="F4" s="219">
        <v>40544</v>
      </c>
      <c r="G4" s="191" t="s">
        <v>107</v>
      </c>
      <c r="H4" s="2" t="s">
        <v>108</v>
      </c>
      <c r="I4" s="2" t="s">
        <v>109</v>
      </c>
      <c r="J4" s="2" t="s">
        <v>110</v>
      </c>
    </row>
    <row r="5" spans="1:14" ht="20.25" customHeight="1" x14ac:dyDescent="0.15">
      <c r="A5" s="103">
        <v>2</v>
      </c>
      <c r="B5" s="12" t="s">
        <v>122</v>
      </c>
      <c r="C5" s="2" t="s">
        <v>112</v>
      </c>
      <c r="D5" s="2" t="s">
        <v>109</v>
      </c>
      <c r="E5" s="218" t="s">
        <v>127</v>
      </c>
      <c r="F5" s="196">
        <v>40544</v>
      </c>
      <c r="G5" s="191" t="s">
        <v>111</v>
      </c>
      <c r="H5" s="2" t="s">
        <v>112</v>
      </c>
      <c r="I5" s="2" t="s">
        <v>109</v>
      </c>
      <c r="J5" s="2" t="s">
        <v>110</v>
      </c>
    </row>
    <row r="6" spans="1:14" ht="20.25" customHeight="1" x14ac:dyDescent="0.15">
      <c r="A6" s="108">
        <v>3</v>
      </c>
      <c r="B6" s="12" t="s">
        <v>123</v>
      </c>
      <c r="C6" s="2" t="s">
        <v>114</v>
      </c>
      <c r="D6" s="2" t="s">
        <v>109</v>
      </c>
      <c r="E6" s="218" t="s">
        <v>127</v>
      </c>
      <c r="F6" s="196">
        <v>40544</v>
      </c>
      <c r="G6" s="191" t="s">
        <v>113</v>
      </c>
      <c r="H6" s="2" t="s">
        <v>114</v>
      </c>
      <c r="I6" s="2" t="s">
        <v>109</v>
      </c>
      <c r="J6" s="2" t="s">
        <v>110</v>
      </c>
    </row>
    <row r="7" spans="1:14" ht="20.25" customHeight="1" x14ac:dyDescent="0.15">
      <c r="A7" s="103">
        <v>4</v>
      </c>
      <c r="B7" s="12" t="s">
        <v>124</v>
      </c>
      <c r="C7" s="2" t="s">
        <v>116</v>
      </c>
      <c r="D7" s="2" t="s">
        <v>109</v>
      </c>
      <c r="E7" s="218" t="s">
        <v>127</v>
      </c>
      <c r="F7" s="196">
        <v>40544</v>
      </c>
      <c r="G7" s="191" t="s">
        <v>115</v>
      </c>
      <c r="H7" s="2" t="s">
        <v>116</v>
      </c>
      <c r="I7" s="2" t="s">
        <v>109</v>
      </c>
      <c r="J7" s="2" t="s">
        <v>110</v>
      </c>
    </row>
    <row r="8" spans="1:14" ht="20.25" customHeight="1" x14ac:dyDescent="0.15">
      <c r="A8" s="108">
        <v>5</v>
      </c>
      <c r="B8" s="194">
        <v>20560033</v>
      </c>
      <c r="C8" s="2" t="s">
        <v>118</v>
      </c>
      <c r="D8" s="2" t="s">
        <v>109</v>
      </c>
      <c r="E8" s="182" t="s">
        <v>125</v>
      </c>
      <c r="F8" s="196">
        <v>40544</v>
      </c>
      <c r="G8" s="191" t="s">
        <v>117</v>
      </c>
      <c r="H8" s="2" t="s">
        <v>118</v>
      </c>
      <c r="I8" s="2" t="s">
        <v>109</v>
      </c>
      <c r="J8" s="2" t="s">
        <v>110</v>
      </c>
    </row>
    <row r="9" spans="1:14" ht="20.25" customHeight="1" x14ac:dyDescent="0.15">
      <c r="A9" s="103">
        <v>6</v>
      </c>
      <c r="B9" s="194">
        <v>20130132</v>
      </c>
      <c r="C9" s="2" t="s">
        <v>120</v>
      </c>
      <c r="D9" s="2" t="s">
        <v>109</v>
      </c>
      <c r="E9" s="182" t="s">
        <v>126</v>
      </c>
      <c r="F9" s="196">
        <v>40544</v>
      </c>
      <c r="G9" s="191" t="s">
        <v>119</v>
      </c>
      <c r="H9" s="2" t="s">
        <v>120</v>
      </c>
      <c r="I9" s="2" t="s">
        <v>109</v>
      </c>
      <c r="J9" s="2" t="s">
        <v>110</v>
      </c>
    </row>
    <row r="10" spans="1:14" ht="20.25" customHeight="1" x14ac:dyDescent="0.15">
      <c r="A10" s="108">
        <v>7</v>
      </c>
      <c r="B10" s="12" t="s">
        <v>128</v>
      </c>
      <c r="C10" s="2" t="s">
        <v>129</v>
      </c>
      <c r="D10" s="2" t="s">
        <v>130</v>
      </c>
      <c r="E10" s="182" t="s">
        <v>131</v>
      </c>
      <c r="F10" s="196">
        <v>40544</v>
      </c>
      <c r="G10" s="191" t="s">
        <v>139</v>
      </c>
      <c r="H10" s="2" t="s">
        <v>129</v>
      </c>
      <c r="I10" s="2" t="s">
        <v>132</v>
      </c>
      <c r="J10" s="2" t="s">
        <v>133</v>
      </c>
    </row>
    <row r="11" spans="1:14" ht="20.25" customHeight="1" x14ac:dyDescent="0.15">
      <c r="A11" s="103">
        <v>8</v>
      </c>
      <c r="B11" s="220" t="s">
        <v>135</v>
      </c>
      <c r="C11" s="2" t="s">
        <v>136</v>
      </c>
      <c r="D11" s="2" t="s">
        <v>137</v>
      </c>
      <c r="E11" s="182" t="s">
        <v>138</v>
      </c>
      <c r="F11" s="196">
        <v>40544</v>
      </c>
      <c r="G11" s="195">
        <v>260070020</v>
      </c>
      <c r="H11" s="2" t="s">
        <v>136</v>
      </c>
      <c r="I11" s="2" t="s">
        <v>137</v>
      </c>
      <c r="J11" s="18" t="s">
        <v>149</v>
      </c>
    </row>
    <row r="12" spans="1:14" ht="20.25" customHeight="1" x14ac:dyDescent="0.15">
      <c r="A12" s="108">
        <v>9</v>
      </c>
      <c r="B12" s="220" t="s">
        <v>140</v>
      </c>
      <c r="C12" s="2" t="s">
        <v>141</v>
      </c>
      <c r="D12" s="2" t="s">
        <v>137</v>
      </c>
      <c r="E12" s="182" t="s">
        <v>142</v>
      </c>
      <c r="F12" s="196">
        <v>40544</v>
      </c>
      <c r="G12" s="195">
        <v>260070021</v>
      </c>
      <c r="H12" s="2" t="s">
        <v>141</v>
      </c>
      <c r="I12" s="2" t="s">
        <v>137</v>
      </c>
      <c r="J12" s="18" t="s">
        <v>149</v>
      </c>
    </row>
    <row r="13" spans="1:14" ht="20.25" customHeight="1" x14ac:dyDescent="0.15">
      <c r="A13" s="103">
        <v>10</v>
      </c>
      <c r="B13" s="2" ph="1">
        <v>70200060</v>
      </c>
      <c r="C13" s="2" t="s">
        <v>143</v>
      </c>
      <c r="D13" s="2" t="s">
        <v>144</v>
      </c>
      <c r="E13" s="197" t="s">
        <v>145</v>
      </c>
      <c r="F13" s="196">
        <v>40544</v>
      </c>
      <c r="G13" s="191" t="s">
        <v>146</v>
      </c>
      <c r="H13" s="2" t="s">
        <v>143</v>
      </c>
      <c r="I13" s="2" t="s">
        <v>137</v>
      </c>
      <c r="J13" s="18" t="s">
        <v>149</v>
      </c>
    </row>
    <row r="14" spans="1:14" ht="21.75" customHeight="1" x14ac:dyDescent="0.15">
      <c r="A14" s="108">
        <v>11</v>
      </c>
      <c r="B14" s="1">
        <v>260010034</v>
      </c>
      <c r="C14" s="198" t="s">
        <v>147</v>
      </c>
      <c r="D14" s="2" t="s">
        <v>137</v>
      </c>
      <c r="E14" s="199" t="s">
        <v>148</v>
      </c>
      <c r="F14" s="221">
        <v>39814</v>
      </c>
      <c r="G14" s="200">
        <v>260070016</v>
      </c>
      <c r="H14" s="198" t="s">
        <v>147</v>
      </c>
      <c r="I14" s="2" t="s">
        <v>137</v>
      </c>
      <c r="J14" s="18" t="s">
        <v>149</v>
      </c>
      <c r="K14" s="326" t="s">
        <v>150</v>
      </c>
      <c r="L14" s="327"/>
      <c r="M14" s="327"/>
      <c r="N14" s="327"/>
    </row>
    <row r="15" spans="1:14" ht="20.25" customHeight="1" x14ac:dyDescent="0.15">
      <c r="A15" s="103">
        <v>12</v>
      </c>
      <c r="B15" s="5" t="s">
        <v>151</v>
      </c>
      <c r="C15" s="2" t="s">
        <v>154</v>
      </c>
      <c r="D15" s="2" t="s">
        <v>144</v>
      </c>
      <c r="E15" s="182" t="s">
        <v>156</v>
      </c>
      <c r="F15" s="196">
        <v>40544</v>
      </c>
      <c r="G15" s="195">
        <v>70200070</v>
      </c>
      <c r="H15" s="2" t="s">
        <v>154</v>
      </c>
      <c r="I15" s="2" t="s">
        <v>144</v>
      </c>
      <c r="J15" s="201" t="s">
        <v>157</v>
      </c>
    </row>
    <row r="16" spans="1:14" ht="20.25" customHeight="1" x14ac:dyDescent="0.15">
      <c r="A16" s="108">
        <v>13</v>
      </c>
      <c r="B16" s="5" t="s">
        <v>152</v>
      </c>
      <c r="C16" s="211" t="s">
        <v>155</v>
      </c>
      <c r="D16" s="2" t="s">
        <v>144</v>
      </c>
      <c r="E16" s="182" t="s">
        <v>156</v>
      </c>
      <c r="F16" s="196">
        <v>40544</v>
      </c>
      <c r="G16" s="195">
        <v>70200071</v>
      </c>
      <c r="H16" s="211" t="s">
        <v>155</v>
      </c>
      <c r="I16" s="2" t="s">
        <v>144</v>
      </c>
      <c r="J16" s="201" t="s">
        <v>157</v>
      </c>
    </row>
    <row r="17" spans="1:10" ht="20.25" customHeight="1" x14ac:dyDescent="0.15">
      <c r="A17" s="103">
        <v>14</v>
      </c>
      <c r="B17" s="5" t="s">
        <v>153</v>
      </c>
      <c r="C17" s="2" t="s">
        <v>158</v>
      </c>
      <c r="D17" s="2" t="s">
        <v>144</v>
      </c>
      <c r="E17" s="182" t="s">
        <v>159</v>
      </c>
      <c r="F17" s="196">
        <v>40544</v>
      </c>
      <c r="G17" s="191" t="s">
        <v>160</v>
      </c>
      <c r="H17" s="2" t="s">
        <v>158</v>
      </c>
      <c r="I17" s="2" t="s">
        <v>144</v>
      </c>
      <c r="J17" s="2" t="s">
        <v>161</v>
      </c>
    </row>
    <row r="18" spans="1:10" ht="20.25" customHeight="1" x14ac:dyDescent="0.15">
      <c r="A18" s="108">
        <v>15</v>
      </c>
      <c r="B18" s="12"/>
      <c r="C18" s="2"/>
      <c r="D18" s="18"/>
      <c r="E18" s="182"/>
      <c r="F18" s="190"/>
      <c r="G18" s="191"/>
      <c r="H18" s="2"/>
      <c r="I18" s="18"/>
      <c r="J18" s="201"/>
    </row>
    <row r="19" spans="1:10" ht="20.25" customHeight="1" x14ac:dyDescent="0.15">
      <c r="A19" s="103">
        <v>16</v>
      </c>
      <c r="B19" s="12"/>
      <c r="C19" s="31"/>
      <c r="D19" s="31"/>
      <c r="E19" s="182"/>
      <c r="F19" s="196"/>
      <c r="G19" s="191"/>
      <c r="H19" s="31"/>
      <c r="I19" s="31"/>
      <c r="J19" s="31"/>
    </row>
    <row r="20" spans="1:10" ht="20.25" customHeight="1" x14ac:dyDescent="0.15">
      <c r="A20" s="108">
        <v>17</v>
      </c>
      <c r="B20" s="12"/>
      <c r="C20" s="2"/>
      <c r="D20" s="2"/>
      <c r="E20" s="182"/>
      <c r="F20" s="196"/>
      <c r="G20" s="191"/>
      <c r="H20" s="2"/>
      <c r="I20" s="2"/>
      <c r="J20" s="2"/>
    </row>
    <row r="21" spans="1:10" ht="20.25" customHeight="1" x14ac:dyDescent="0.15">
      <c r="A21" s="103">
        <v>18</v>
      </c>
      <c r="B21" s="12"/>
      <c r="C21" s="2"/>
      <c r="D21" s="2"/>
      <c r="E21" s="182"/>
      <c r="F21" s="196"/>
      <c r="G21" s="191"/>
      <c r="H21" s="2"/>
      <c r="I21" s="2"/>
      <c r="J21" s="2"/>
    </row>
    <row r="22" spans="1:10" ht="20.25" customHeight="1" x14ac:dyDescent="0.15">
      <c r="A22" s="108">
        <v>19</v>
      </c>
      <c r="B22" s="12"/>
      <c r="C22" s="2"/>
      <c r="D22" s="2"/>
      <c r="E22" s="182"/>
      <c r="F22" s="196"/>
      <c r="G22" s="191"/>
      <c r="H22" s="2"/>
      <c r="I22" s="2"/>
      <c r="J22" s="2"/>
    </row>
    <row r="23" spans="1:10" ht="20.25" customHeight="1" x14ac:dyDescent="0.15">
      <c r="A23" s="103">
        <v>20</v>
      </c>
      <c r="B23" s="12"/>
      <c r="C23" s="2"/>
      <c r="D23" s="2"/>
      <c r="E23" s="182"/>
      <c r="F23" s="196"/>
      <c r="G23" s="191"/>
      <c r="H23" s="2"/>
      <c r="I23" s="2"/>
      <c r="J23" s="2"/>
    </row>
    <row r="24" spans="1:10" ht="20.25" customHeight="1" x14ac:dyDescent="0.15">
      <c r="A24" s="108">
        <v>21</v>
      </c>
      <c r="B24" s="12"/>
      <c r="C24" s="2"/>
      <c r="D24" s="2"/>
      <c r="E24" s="182"/>
      <c r="F24" s="196"/>
      <c r="G24" s="191"/>
      <c r="H24" s="2"/>
      <c r="I24" s="2"/>
      <c r="J24" s="2"/>
    </row>
    <row r="25" spans="1:10" ht="20.25" customHeight="1" x14ac:dyDescent="0.15">
      <c r="A25" s="103">
        <v>22</v>
      </c>
      <c r="B25" s="12"/>
      <c r="C25" s="2"/>
      <c r="D25" s="2"/>
      <c r="E25" s="182"/>
      <c r="F25" s="196"/>
      <c r="G25" s="191"/>
      <c r="H25" s="2"/>
      <c r="I25" s="2"/>
      <c r="J25" s="2"/>
    </row>
    <row r="26" spans="1:10" ht="20.25" customHeight="1" x14ac:dyDescent="0.15">
      <c r="A26" s="108">
        <v>23</v>
      </c>
      <c r="B26" s="12"/>
      <c r="C26" s="2"/>
      <c r="D26" s="2"/>
      <c r="E26" s="182"/>
      <c r="F26" s="196"/>
      <c r="G26" s="191"/>
      <c r="H26" s="2"/>
      <c r="I26" s="2"/>
      <c r="J26" s="2"/>
    </row>
    <row r="27" spans="1:10" ht="20.25" customHeight="1" x14ac:dyDescent="0.15">
      <c r="A27" s="103">
        <v>24</v>
      </c>
      <c r="B27" s="12"/>
      <c r="C27" s="2"/>
      <c r="D27" s="2"/>
      <c r="E27" s="182"/>
      <c r="F27" s="196"/>
      <c r="G27" s="191"/>
      <c r="H27" s="2"/>
      <c r="I27" s="2"/>
      <c r="J27" s="2"/>
    </row>
    <row r="28" spans="1:10" ht="20.25" customHeight="1" x14ac:dyDescent="0.15">
      <c r="A28" s="108">
        <v>25</v>
      </c>
      <c r="B28" s="12"/>
      <c r="C28" s="2"/>
      <c r="D28" s="2"/>
      <c r="E28" s="182"/>
      <c r="F28" s="196"/>
      <c r="G28" s="191"/>
      <c r="H28" s="2"/>
      <c r="I28" s="2"/>
      <c r="J28" s="2"/>
    </row>
    <row r="29" spans="1:10" ht="20.25" customHeight="1" x14ac:dyDescent="0.15">
      <c r="A29" s="103">
        <v>26</v>
      </c>
      <c r="B29" s="12"/>
      <c r="C29" s="2"/>
      <c r="D29" s="2"/>
      <c r="E29" s="182"/>
      <c r="F29" s="196"/>
      <c r="G29" s="191"/>
      <c r="H29" s="2"/>
      <c r="I29" s="2"/>
      <c r="J29" s="2"/>
    </row>
    <row r="30" spans="1:10" ht="20.25" customHeight="1" x14ac:dyDescent="0.15">
      <c r="A30" s="108">
        <v>27</v>
      </c>
      <c r="B30" s="12"/>
      <c r="C30" s="2"/>
      <c r="D30" s="18"/>
      <c r="E30" s="44"/>
      <c r="F30" s="196"/>
      <c r="G30" s="191"/>
      <c r="H30" s="2"/>
      <c r="I30" s="2"/>
      <c r="J30" s="2"/>
    </row>
    <row r="31" spans="1:10" ht="20.25" customHeight="1" x14ac:dyDescent="0.15">
      <c r="A31" s="103">
        <v>28</v>
      </c>
      <c r="B31" s="12"/>
      <c r="C31" s="2"/>
      <c r="D31" s="2"/>
      <c r="E31" s="182"/>
      <c r="F31" s="196"/>
      <c r="G31" s="191"/>
      <c r="H31" s="2"/>
      <c r="I31" s="2"/>
      <c r="J31" s="2"/>
    </row>
    <row r="32" spans="1:10" ht="20.25" customHeight="1" x14ac:dyDescent="0.15">
      <c r="A32" s="108">
        <v>29</v>
      </c>
      <c r="B32" s="12"/>
      <c r="C32" s="2"/>
      <c r="D32" s="2"/>
      <c r="E32" s="182"/>
      <c r="F32" s="196"/>
      <c r="G32" s="191"/>
      <c r="H32" s="2"/>
      <c r="I32" s="2"/>
      <c r="J32" s="2"/>
    </row>
    <row r="33" spans="1:10" ht="22.5" customHeight="1" x14ac:dyDescent="0.15">
      <c r="A33" s="103">
        <v>30</v>
      </c>
      <c r="B33" s="2"/>
      <c r="C33" s="2"/>
      <c r="D33" s="18"/>
      <c r="E33" s="182"/>
      <c r="F33" s="196"/>
      <c r="G33" s="195"/>
      <c r="H33" s="2"/>
      <c r="I33" s="18"/>
      <c r="J33" s="2"/>
    </row>
    <row r="34" spans="1:10" ht="22.5" customHeight="1" x14ac:dyDescent="0.15">
      <c r="A34" s="108">
        <v>31</v>
      </c>
      <c r="B34" s="2"/>
      <c r="C34" s="2"/>
      <c r="D34" s="18"/>
      <c r="E34" s="182"/>
      <c r="F34" s="196"/>
      <c r="G34" s="195"/>
      <c r="H34" s="2"/>
      <c r="I34" s="18"/>
      <c r="J34" s="2"/>
    </row>
    <row r="35" spans="1:10" ht="22.5" customHeight="1" x14ac:dyDescent="0.15">
      <c r="A35" s="103">
        <v>32</v>
      </c>
      <c r="B35" s="2"/>
      <c r="C35" s="2"/>
      <c r="D35" s="18"/>
      <c r="E35" s="182"/>
      <c r="F35" s="196"/>
      <c r="G35" s="195"/>
      <c r="H35" s="2"/>
      <c r="I35" s="2"/>
      <c r="J35" s="2"/>
    </row>
    <row r="36" spans="1:10" ht="18.75" customHeight="1" x14ac:dyDescent="0.15">
      <c r="A36" s="108">
        <v>33</v>
      </c>
      <c r="B36" s="12"/>
      <c r="C36" s="2"/>
      <c r="D36" s="18"/>
      <c r="E36" s="182"/>
      <c r="F36" s="190"/>
      <c r="G36" s="202"/>
      <c r="H36" s="2"/>
      <c r="I36" s="2"/>
      <c r="J36" s="2"/>
    </row>
    <row r="37" spans="1:10" ht="19.5" customHeight="1" x14ac:dyDescent="0.15">
      <c r="A37" s="2">
        <v>34</v>
      </c>
      <c r="B37" s="12"/>
      <c r="C37" s="2"/>
      <c r="D37" s="18"/>
      <c r="E37" s="182"/>
      <c r="F37" s="190"/>
      <c r="G37" s="195"/>
      <c r="H37" s="2"/>
      <c r="I37" s="2"/>
      <c r="J37" s="2"/>
    </row>
    <row r="38" spans="1:10" ht="20.25" customHeight="1" x14ac:dyDescent="0.15">
      <c r="A38" s="108">
        <v>35</v>
      </c>
      <c r="B38" s="78"/>
      <c r="C38" s="189"/>
      <c r="D38" s="18"/>
      <c r="E38" s="182"/>
      <c r="F38" s="190"/>
      <c r="G38" s="191"/>
      <c r="H38" s="189"/>
      <c r="I38" s="2"/>
      <c r="J38" s="2"/>
    </row>
    <row r="39" spans="1:10" ht="18.75" customHeight="1" x14ac:dyDescent="0.15">
      <c r="A39" s="184">
        <v>36</v>
      </c>
      <c r="B39" s="18"/>
      <c r="C39" s="2"/>
      <c r="D39" s="18"/>
      <c r="E39" s="182"/>
      <c r="F39" s="190"/>
      <c r="G39" s="203"/>
      <c r="H39" s="2"/>
      <c r="I39" s="2"/>
      <c r="J39" s="2"/>
    </row>
    <row r="40" spans="1:10" x14ac:dyDescent="0.15">
      <c r="E40" s="314" t="s">
        <v>106</v>
      </c>
      <c r="F40" s="314"/>
    </row>
  </sheetData>
  <mergeCells count="5">
    <mergeCell ref="E40:F40"/>
    <mergeCell ref="K14:N14"/>
    <mergeCell ref="G2:J2"/>
    <mergeCell ref="B2:E2"/>
    <mergeCell ref="D1:H1"/>
  </mergeCells>
  <phoneticPr fontId="2"/>
  <dataValidations count="2">
    <dataValidation imeMode="halfAlpha" allowBlank="1" showInputMessage="1" showErrorMessage="1" sqref="G13 G17 G19 G39" xr:uid="{00000000-0002-0000-0300-000000000000}"/>
    <dataValidation type="list" allowBlank="1" showInputMessage="1" showErrorMessage="1" sqref="I36" xr:uid="{00000000-0002-0000-0300-000001000000}">
      <formula1>$W$41:$W$64</formula1>
    </dataValidation>
  </dataValidations>
  <pageMargins left="0.43307086614173229" right="0.15748031496062992" top="0.55118110236220474" bottom="0.43307086614173229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入金予定状況 </vt:lpstr>
      <vt:lpstr>会員登録状況</vt:lpstr>
      <vt:lpstr>3月以降入会者</vt:lpstr>
      <vt:lpstr>移籍情報</vt:lpstr>
      <vt:lpstr>'3月以降入会者'!Print_Area</vt:lpstr>
      <vt:lpstr>移籍情報!Print_Titles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宗貞秀人</dc:creator>
  <cp:lastModifiedBy>全日本サーフ</cp:lastModifiedBy>
  <cp:lastPrinted>2015-10-23T07:56:51Z</cp:lastPrinted>
  <dcterms:created xsi:type="dcterms:W3CDTF">2008-01-26T02:14:32Z</dcterms:created>
  <dcterms:modified xsi:type="dcterms:W3CDTF">2023-03-07T05:10:33Z</dcterms:modified>
</cp:coreProperties>
</file>